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(1)'!$A$8:$I$99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<sst xmlns="http://schemas.openxmlformats.org/spreadsheetml/2006/main" count="402" uniqueCount="144">
  <si>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</si>
  <si>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</si>
  <si>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</si>
  <si>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</si>
  <si>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</si>
  <si>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</si>
  <si>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</si>
  <si>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</si>
  <si>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</si>
  <si>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</si>
  <si>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</si>
  <si>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</si>
  <si>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</si>
  <si>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</si>
  <si>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</si>
  <si>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</si>
  <si>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</si>
  <si>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</si>
  <si>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</si>
  <si>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</si>
  <si>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</si>
  <si>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</si>
  <si>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</si>
  <si>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</si>
  <si>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</si>
  <si>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</si>
  <si>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</si>
  <si>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</si>
  <si>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</si>
  <si>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</si>
  <si>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</si>
  <si>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</si>
  <si>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</si>
  <si>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</si>
  <si>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</si>
  <si>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</si>
  <si>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</si>
  <si>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</si>
  <si>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</si>
  <si>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</si>
  <si>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</si>
  <si>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</si>
  <si>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</si>
  <si>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</si>
  <si>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</si>
  <si>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</si>
  <si>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</si>
  <si>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</si>
  <si>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</si>
  <si>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</si>
  <si>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</si>
  <si>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</si>
  <si>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</si>
  <si>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</si>
  <si>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</si>
  <si>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</si>
  <si>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</si>
  <si>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</si>
  <si>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</si>
  <si>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</si>
  <si>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</si>
  <si>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</si>
  <si>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</si>
  <si>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</si>
  <si>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</si>
  <si>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99 9 00 25110</t>
  </si>
  <si>
    <t>Благоустройство</t>
  </si>
  <si>
    <t>03 0 00 22000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</si>
  <si>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</si>
  <si>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</si>
  <si>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</si>
  <si>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</si>
  <si>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</si>
  <si>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</si>
  <si>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</si>
  <si>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</si>
  <si>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</si>
  <si>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</si>
  <si>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</si>
  <si>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</si>
  <si>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</si>
  <si>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</si>
  <si>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</si>
  <si>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</si>
  <si>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</si>
  <si>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</si>
  <si>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</si>
  <si>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</si>
  <si>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</si>
  <si>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</si>
  <si>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</si>
  <si>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</si>
  <si>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</si>
  <si>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</si>
  <si>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</si>
  <si>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</si>
  <si>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</si>
  <si>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</si>
  <si>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</si>
  <si>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</si>
  <si>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</si>
  <si>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</si>
  <si>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99 9 00 22100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</si>
  <si>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области(Закупка товаров, работ, услуг для государственных (муниципальных) нужд)</t>
  </si>
  <si>
    <t>99 9 00 70390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</si>
  <si>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</si>
  <si>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Код ГРБС</t>
  </si>
  <si>
    <t>99 9 00 01011</t>
  </si>
  <si>
    <t>Расходы на размещение информации в печатных СМИ (прочая закупка товаров, работ и услуг для обеспечения государственных (муниципальных) нужд</t>
  </si>
  <si>
    <t>Расходы на подписку периодических изданий (прочая закупка товаров, работ и услуг для государственных (муниципальных) нужд)</t>
  </si>
  <si>
    <t>99 9 00 22130</t>
  </si>
  <si>
    <t>Обеспечение проведения выборов и референдумов</t>
  </si>
  <si>
    <t>АДМИНИСТРАЦИЯ МУНИЦИПАЛЬНОГО ОБРАЗОВАНИЯ ПЕНКИНСКОЕ КАМЕШКОВСКОГО РАЙОНА</t>
  </si>
  <si>
    <t>ТЕРРИТОРИАЛЬНАЯ ИЗБИРАТЕЛЬНАЯ КОМИССИЯ КАМЕШКОВСКОГО РАЙОНА</t>
  </si>
  <si>
    <t>09</t>
  </si>
  <si>
    <t>Расходы на реализацию мероприятий, связанных с обеспечением санитарно-эпидемиологической безопасности</t>
  </si>
  <si>
    <t>99 9 W0 58531</t>
  </si>
  <si>
    <t>99 9 W0 58532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</si>
  <si>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</si>
  <si>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</si>
  <si>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</si>
  <si>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</si>
  <si>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</si>
  <si>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</si>
  <si>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</si>
  <si>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</si>
  <si>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Субсидия на обустройство и восстановление воинских захоронений, находящихся в государственной (муниципальной) собственности, в рамках федеральной целево программы "Увековечивание памяти погибших при защите Отечества на 2019-2024г."</t>
  </si>
  <si>
    <t>15201R2990</t>
  </si>
  <si>
    <t>Расходы на уличное освещение(Закупка товаров, работ, услуг для государственных (муниципальных) нужд)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</si>
  <si>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</si>
  <si>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99 9 00 25360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</si>
  <si>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</si>
  <si>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99 9 00 25320</t>
  </si>
  <si>
    <t>0</t>
  </si>
  <si>
    <t>Защита населения и территории от чрезвычайных ситуаций природного и техногенного характера, пожарная безопасность</t>
  </si>
  <si>
    <t>99 9 00 61960</t>
  </si>
  <si>
    <t>Отчет об исполнении бюджета по ведомственной структуре расходов бюджета муниципального образования Пенкинское за 2022 год</t>
  </si>
  <si>
    <t>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</si>
  <si>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99 9 00 55491</t>
  </si>
  <si>
    <t xml:space="preserve">Социальное обеспечение и иные выплаты населению </t>
  </si>
  <si>
    <t>99 9 00 22140</t>
  </si>
  <si>
    <t>План сумма на 2022 год</t>
  </si>
  <si>
    <t>Факт сумма на 2022 год</t>
  </si>
  <si>
    <t xml:space="preserve">От  27.07.2023                    № 86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</si>
</sst>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dd\.mm\.yyyy"/>
    <numFmt numFmtId="181" formatCode="#,##0.00_ ;\-#,##0.00"/>
  </numFmts>
  <fonts count="9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7"/>
      <color indexed="8"/>
      <name val="Arial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"/>
      <family val="0"/>
    </font>
    <font>
      <sz val="9"/>
      <color rgb="FF000000"/>
      <name val="Arial"/>
      <family val="0"/>
    </font>
    <font>
      <sz val="7"/>
      <color rgb="FF000000"/>
      <name val="Arial"/>
      <family val="0"/>
    </font>
    <font>
      <sz val="9"/>
      <color rgb="FF000000"/>
      <name val="Times New Roman"/>
      <family val="0"/>
    </font>
    <font>
      <sz val="9"/>
      <color rgb="FF000000"/>
      <name val="Calibri"/>
      <family val="0"/>
    </font>
    <font>
      <sz val="10"/>
      <color rgb="FF000000"/>
      <name val="Arial"/>
      <family val="0"/>
    </font>
    <font>
      <sz val="11"/>
      <color rgb="FF000000"/>
      <name val="Arial"/>
      <family val="0"/>
    </font>
    <font>
      <b/>
      <sz val="10"/>
      <color rgb="FF000000"/>
      <name val="Arial"/>
      <family val="0"/>
    </font>
    <font>
      <b/>
      <sz val="10"/>
      <color rgb="FF000000"/>
      <name val="Times New Roman"/>
      <family val="0"/>
    </font>
    <font>
      <u val="single"/>
      <sz val="8"/>
      <color rgb="FF000000"/>
      <name val="Arial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60" fillId="0" borderId="2">
      <alignment horizontal="left" wrapText="1"/>
      <protection/>
    </xf>
    <xf numFmtId="0" fontId="0" fillId="0" borderId="0" applyNumberForma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9" fillId="0" borderId="0" applyNumberFormat="0" applyFill="0" applyBorder="0" applyAlignment="0" applyProtection="0"/>
    <xf numFmtId="181" fontId="62" fillId="0" borderId="3">
      <alignment horizontal="right" vertical="center" shrinkToFit="1"/>
      <protection/>
    </xf>
    <xf numFmtId="4" fontId="62" fillId="0" borderId="4">
      <alignment horizontal="right" shrinkToFit="1"/>
      <protection/>
    </xf>
    <xf numFmtId="2" fontId="62" fillId="0" borderId="5">
      <alignment horizontal="center" shrinkToFit="1"/>
      <protection/>
    </xf>
    <xf numFmtId="0" fontId="60" fillId="0" borderId="6">
      <alignment horizontal="left" wrapText="1"/>
      <protection/>
    </xf>
    <xf numFmtId="0" fontId="60" fillId="0" borderId="7">
      <alignment horizontal="center" vertical="top" wrapText="1"/>
      <protection/>
    </xf>
    <xf numFmtId="0" fontId="62" fillId="0" borderId="2">
      <alignment horizontal="center"/>
      <protection/>
    </xf>
    <xf numFmtId="0" fontId="62" fillId="0" borderId="8">
      <alignment horizontal="left" wrapText="1"/>
      <protection/>
    </xf>
    <xf numFmtId="0" fontId="62" fillId="0" borderId="9">
      <alignment horizontal="left" wrapText="1" indent="1"/>
      <protection/>
    </xf>
    <xf numFmtId="0" fontId="60" fillId="0" borderId="6">
      <alignment horizontal="center" vertical="center"/>
      <protection/>
    </xf>
    <xf numFmtId="49" fontId="60" fillId="0" borderId="2">
      <alignment horizontal="center" vertical="top" wrapText="1"/>
      <protection/>
    </xf>
    <xf numFmtId="0" fontId="62" fillId="0" borderId="10">
      <alignment horizontal="center"/>
      <protection/>
    </xf>
    <xf numFmtId="0" fontId="62" fillId="0" borderId="11">
      <alignment horizontal="center" vertical="center" shrinkToFit="1"/>
      <protection/>
    </xf>
    <xf numFmtId="0" fontId="62" fillId="0" borderId="12">
      <alignment horizontal="center" vertical="center" shrinkToFit="1"/>
      <protection/>
    </xf>
    <xf numFmtId="0" fontId="60" fillId="0" borderId="6">
      <alignment horizontal="left"/>
      <protection/>
    </xf>
    <xf numFmtId="0" fontId="60" fillId="0" borderId="2">
      <alignment horizontal="center" vertical="top" wrapText="1"/>
      <protection/>
    </xf>
    <xf numFmtId="49" fontId="62" fillId="0" borderId="13">
      <alignment horizontal="center" vertical="center"/>
      <protection/>
    </xf>
    <xf numFmtId="49" fontId="62" fillId="0" borderId="2">
      <alignment horizontal="center" vertical="center"/>
      <protection/>
    </xf>
    <xf numFmtId="49" fontId="60" fillId="0" borderId="6">
      <alignment/>
      <protection/>
    </xf>
    <xf numFmtId="4" fontId="62" fillId="0" borderId="13">
      <alignment horizontal="right" vertical="center" shrinkToFit="1"/>
      <protection/>
    </xf>
    <xf numFmtId="181" fontId="62" fillId="0" borderId="2">
      <alignment horizontal="right" vertical="center" shrinkToFit="1"/>
      <protection/>
    </xf>
    <xf numFmtId="0" fontId="60" fillId="0" borderId="6">
      <alignment/>
      <protection/>
    </xf>
    <xf numFmtId="0" fontId="63" fillId="0" borderId="0">
      <alignment/>
      <protection/>
    </xf>
    <xf numFmtId="0" fontId="60" fillId="0" borderId="2">
      <alignment horizontal="center" vertical="top"/>
      <protection/>
    </xf>
    <xf numFmtId="0" fontId="64" fillId="0" borderId="14">
      <alignment/>
      <protection/>
    </xf>
    <xf numFmtId="4" fontId="62" fillId="0" borderId="4">
      <alignment horizontal="right" vertical="center" shrinkToFit="1"/>
      <protection/>
    </xf>
    <xf numFmtId="0" fontId="64" fillId="0" borderId="3">
      <alignment/>
      <protection/>
    </xf>
    <xf numFmtId="181" fontId="62" fillId="0" borderId="15">
      <alignment horizontal="right" vertical="center" shrinkToFit="1"/>
      <protection/>
    </xf>
    <xf numFmtId="0" fontId="62" fillId="0" borderId="16">
      <alignment horizontal="left" wrapText="1"/>
      <protection/>
    </xf>
    <xf numFmtId="0" fontId="62" fillId="0" borderId="17">
      <alignment horizontal="left" wrapText="1" indent="1"/>
      <protection/>
    </xf>
    <xf numFmtId="4" fontId="62" fillId="0" borderId="2">
      <alignment horizontal="right" vertical="center" shrinkToFit="1"/>
      <protection/>
    </xf>
    <xf numFmtId="4" fontId="62" fillId="0" borderId="15">
      <alignment horizontal="right" vertical="center" shrinkToFit="1"/>
      <protection/>
    </xf>
    <xf numFmtId="181" fontId="62" fillId="0" borderId="2">
      <alignment horizontal="center" vertical="center" shrinkToFit="1"/>
      <protection/>
    </xf>
    <xf numFmtId="0" fontId="65" fillId="0" borderId="18">
      <alignment wrapText="1"/>
      <protection/>
    </xf>
    <xf numFmtId="0" fontId="65" fillId="0" borderId="18">
      <alignment wrapText="1"/>
      <protection/>
    </xf>
    <xf numFmtId="0" fontId="62" fillId="0" borderId="16">
      <alignment horizontal="left" wrapText="1" indent="1"/>
      <protection/>
    </xf>
    <xf numFmtId="3" fontId="62" fillId="0" borderId="15">
      <alignment horizontal="center" vertical="center" shrinkToFit="1"/>
      <protection/>
    </xf>
    <xf numFmtId="0" fontId="66" fillId="0" borderId="19">
      <alignment horizontal="left"/>
      <protection/>
    </xf>
    <xf numFmtId="0" fontId="66" fillId="0" borderId="19">
      <alignment horizontal="left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7" fillId="0" borderId="0">
      <alignment horizontal="left" vertical="top"/>
      <protection/>
    </xf>
    <xf numFmtId="0" fontId="67" fillId="0" borderId="0">
      <alignment horizontal="left" vertical="top"/>
      <protection/>
    </xf>
    <xf numFmtId="0" fontId="66" fillId="0" borderId="0">
      <alignment horizontal="center" wrapText="1"/>
      <protection/>
    </xf>
    <xf numFmtId="0" fontId="66" fillId="0" borderId="0">
      <alignment horizontal="center" wrapText="1"/>
      <protection/>
    </xf>
    <xf numFmtId="49" fontId="66" fillId="0" borderId="0">
      <alignment horizontal="left"/>
      <protection/>
    </xf>
    <xf numFmtId="49" fontId="66" fillId="0" borderId="0">
      <alignment horizontal="left"/>
      <protection/>
    </xf>
    <xf numFmtId="0" fontId="67" fillId="0" borderId="0">
      <alignment horizontal="left"/>
      <protection/>
    </xf>
    <xf numFmtId="0" fontId="67" fillId="0" borderId="0">
      <alignment horizontal="left"/>
      <protection/>
    </xf>
    <xf numFmtId="0" fontId="66" fillId="0" borderId="0">
      <alignment horizontal="left" wrapText="1"/>
      <protection/>
    </xf>
    <xf numFmtId="0" fontId="66" fillId="0" borderId="0">
      <alignment horizontal="left" wrapText="1"/>
      <protection/>
    </xf>
    <xf numFmtId="0" fontId="66" fillId="0" borderId="0">
      <alignment horizontal="left"/>
      <protection/>
    </xf>
    <xf numFmtId="0" fontId="66" fillId="0" borderId="0">
      <alignment horizontal="left"/>
      <protection/>
    </xf>
    <xf numFmtId="0" fontId="62" fillId="0" borderId="20">
      <alignment horizontal="left" wrapText="1"/>
      <protection/>
    </xf>
    <xf numFmtId="0" fontId="62" fillId="0" borderId="8">
      <alignment horizontal="left" wrapText="1" indent="1"/>
      <protection/>
    </xf>
    <xf numFmtId="0" fontId="66" fillId="0" borderId="6">
      <alignment horizontal="left"/>
      <protection/>
    </xf>
    <xf numFmtId="0" fontId="66" fillId="0" borderId="6">
      <alignment horizontal="left"/>
      <protection/>
    </xf>
    <xf numFmtId="0" fontId="67" fillId="0" borderId="0">
      <alignment horizontal="center" vertical="top"/>
      <protection/>
    </xf>
    <xf numFmtId="0" fontId="67" fillId="0" borderId="0">
      <alignment horizontal="center" vertical="top"/>
      <protection/>
    </xf>
    <xf numFmtId="49" fontId="66" fillId="0" borderId="0">
      <alignment horizontal="center"/>
      <protection/>
    </xf>
    <xf numFmtId="49" fontId="66" fillId="0" borderId="0">
      <alignment horizontal="center"/>
      <protection/>
    </xf>
    <xf numFmtId="0" fontId="66" fillId="0" borderId="6">
      <alignment horizontal="left" wrapText="1"/>
      <protection/>
    </xf>
    <xf numFmtId="0" fontId="66" fillId="0" borderId="6">
      <alignment horizontal="left" wrapText="1"/>
      <protection/>
    </xf>
    <xf numFmtId="49" fontId="62" fillId="0" borderId="21">
      <alignment horizontal="center" wrapText="1"/>
      <protection/>
    </xf>
    <xf numFmtId="49" fontId="62" fillId="0" borderId="22">
      <alignment horizontal="center" wrapText="1"/>
      <protection/>
    </xf>
    <xf numFmtId="49" fontId="62" fillId="0" borderId="23">
      <alignment horizontal="center" wrapText="1"/>
      <protection/>
    </xf>
    <xf numFmtId="49" fontId="62" fillId="0" borderId="11">
      <alignment horizontal="center" wrapText="1"/>
      <protection/>
    </xf>
    <xf numFmtId="0" fontId="66" fillId="0" borderId="24">
      <alignment/>
      <protection/>
    </xf>
    <xf numFmtId="0" fontId="66" fillId="0" borderId="24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0" fillId="0" borderId="0">
      <alignment horizontal="left" wrapText="1"/>
      <protection/>
    </xf>
    <xf numFmtId="0" fontId="60" fillId="0" borderId="0">
      <alignment horizontal="left"/>
      <protection/>
    </xf>
    <xf numFmtId="49" fontId="62" fillId="0" borderId="10">
      <alignment horizontal="center"/>
      <protection/>
    </xf>
    <xf numFmtId="49" fontId="62" fillId="0" borderId="25">
      <alignment horizontal="center"/>
      <protection/>
    </xf>
    <xf numFmtId="49" fontId="62" fillId="0" borderId="14">
      <alignment horizontal="center"/>
      <protection/>
    </xf>
    <xf numFmtId="0" fontId="68" fillId="0" borderId="0">
      <alignment horizontal="center"/>
      <protection/>
    </xf>
    <xf numFmtId="0" fontId="68" fillId="0" borderId="0">
      <alignment horizontal="center"/>
      <protection/>
    </xf>
    <xf numFmtId="0" fontId="60" fillId="0" borderId="2">
      <alignment horizontal="left"/>
      <protection/>
    </xf>
    <xf numFmtId="0" fontId="60" fillId="0" borderId="0">
      <alignment/>
      <protection/>
    </xf>
    <xf numFmtId="4" fontId="62" fillId="0" borderId="25">
      <alignment horizontal="center"/>
      <protection/>
    </xf>
    <xf numFmtId="4" fontId="62" fillId="0" borderId="14">
      <alignment horizontal="center"/>
      <protection/>
    </xf>
    <xf numFmtId="4" fontId="62" fillId="0" borderId="13">
      <alignment horizontal="center"/>
      <protection/>
    </xf>
    <xf numFmtId="4" fontId="62" fillId="0" borderId="10">
      <alignment horizontal="center"/>
      <protection/>
    </xf>
    <xf numFmtId="0" fontId="66" fillId="0" borderId="6">
      <alignment horizontal="center" wrapText="1"/>
      <protection/>
    </xf>
    <xf numFmtId="0" fontId="66" fillId="0" borderId="6">
      <alignment horizontal="center" wrapText="1"/>
      <protection/>
    </xf>
    <xf numFmtId="0" fontId="67" fillId="0" borderId="19">
      <alignment horizontal="center"/>
      <protection/>
    </xf>
    <xf numFmtId="0" fontId="67" fillId="0" borderId="19">
      <alignment horizontal="center"/>
      <protection/>
    </xf>
    <xf numFmtId="0" fontId="66" fillId="0" borderId="6">
      <alignment horizontal="center"/>
      <protection/>
    </xf>
    <xf numFmtId="0" fontId="66" fillId="0" borderId="6">
      <alignment horizontal="center"/>
      <protection/>
    </xf>
    <xf numFmtId="49" fontId="66" fillId="0" borderId="0">
      <alignment/>
      <protection/>
    </xf>
    <xf numFmtId="49" fontId="6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4" fontId="62" fillId="0" borderId="10">
      <alignment horizontal="right" shrinkToFit="1"/>
      <protection/>
    </xf>
    <xf numFmtId="4" fontId="62" fillId="0" borderId="13">
      <alignment horizontal="right"/>
      <protection/>
    </xf>
    <xf numFmtId="4" fontId="62" fillId="0" borderId="2">
      <alignment horizontal="right" shrinkToFit="1"/>
      <protection/>
    </xf>
    <xf numFmtId="0" fontId="65" fillId="0" borderId="0">
      <alignment horizontal="left" indent="10"/>
      <protection/>
    </xf>
    <xf numFmtId="0" fontId="65" fillId="0" borderId="0">
      <alignment horizontal="left" indent="10"/>
      <protection/>
    </xf>
    <xf numFmtId="49" fontId="62" fillId="0" borderId="26">
      <alignment horizontal="center"/>
      <protection/>
    </xf>
    <xf numFmtId="4" fontId="62" fillId="0" borderId="27">
      <alignment horizontal="center"/>
      <protection/>
    </xf>
    <xf numFmtId="4" fontId="62" fillId="0" borderId="3">
      <alignment horizontal="center"/>
      <protection/>
    </xf>
    <xf numFmtId="4" fontId="62" fillId="0" borderId="4">
      <alignment horizontal="center"/>
      <protection/>
    </xf>
    <xf numFmtId="4" fontId="62" fillId="0" borderId="26">
      <alignment horizontal="center"/>
      <protection/>
    </xf>
    <xf numFmtId="0" fontId="70" fillId="27" borderId="0">
      <alignment/>
      <protection/>
    </xf>
    <xf numFmtId="0" fontId="70" fillId="27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 horizontal="left"/>
      <protection/>
    </xf>
    <xf numFmtId="0" fontId="65" fillId="0" borderId="0">
      <alignment horizontal="left"/>
      <protection/>
    </xf>
    <xf numFmtId="0" fontId="65" fillId="0" borderId="2">
      <alignment horizontal="center" vertical="top" wrapText="1"/>
      <protection/>
    </xf>
    <xf numFmtId="0" fontId="65" fillId="0" borderId="2">
      <alignment horizontal="center" vertical="top" wrapText="1"/>
      <protection/>
    </xf>
    <xf numFmtId="0" fontId="65" fillId="0" borderId="7">
      <alignment horizontal="center" vertical="center"/>
      <protection/>
    </xf>
    <xf numFmtId="0" fontId="65" fillId="0" borderId="7">
      <alignment horizontal="center" vertical="center"/>
      <protection/>
    </xf>
    <xf numFmtId="0" fontId="65" fillId="0" borderId="28">
      <alignment horizontal="left" wrapText="1"/>
      <protection/>
    </xf>
    <xf numFmtId="0" fontId="65" fillId="0" borderId="28">
      <alignment horizontal="left" wrapText="1"/>
      <protection/>
    </xf>
    <xf numFmtId="0" fontId="65" fillId="0" borderId="29">
      <alignment horizontal="left" wrapText="1"/>
      <protection/>
    </xf>
    <xf numFmtId="0" fontId="65" fillId="0" borderId="29">
      <alignment horizontal="left" wrapText="1"/>
      <protection/>
    </xf>
    <xf numFmtId="0" fontId="65" fillId="0" borderId="30">
      <alignment horizontal="left" wrapText="1"/>
      <protection/>
    </xf>
    <xf numFmtId="0" fontId="65" fillId="0" borderId="30">
      <alignment horizontal="left" wrapText="1"/>
      <protection/>
    </xf>
    <xf numFmtId="0" fontId="65" fillId="0" borderId="10">
      <alignment horizontal="center" vertical="center"/>
      <protection/>
    </xf>
    <xf numFmtId="0" fontId="65" fillId="0" borderId="10">
      <alignment horizontal="center" vertical="center"/>
      <protection/>
    </xf>
    <xf numFmtId="49" fontId="65" fillId="0" borderId="22">
      <alignment horizontal="center" wrapText="1"/>
      <protection/>
    </xf>
    <xf numFmtId="49" fontId="65" fillId="0" borderId="22">
      <alignment horizontal="center" wrapText="1"/>
      <protection/>
    </xf>
    <xf numFmtId="49" fontId="65" fillId="0" borderId="12">
      <alignment horizontal="center" wrapText="1"/>
      <protection/>
    </xf>
    <xf numFmtId="49" fontId="65" fillId="0" borderId="12">
      <alignment horizontal="center" wrapText="1"/>
      <protection/>
    </xf>
    <xf numFmtId="49" fontId="65" fillId="0" borderId="11">
      <alignment horizontal="center" shrinkToFit="1"/>
      <protection/>
    </xf>
    <xf numFmtId="49" fontId="65" fillId="0" borderId="11">
      <alignment horizontal="center" shrinkToFit="1"/>
      <protection/>
    </xf>
    <xf numFmtId="49" fontId="65" fillId="0" borderId="25">
      <alignment horizontal="center" vertical="center"/>
      <protection/>
    </xf>
    <xf numFmtId="49" fontId="65" fillId="0" borderId="25">
      <alignment horizontal="center" vertical="center"/>
      <protection/>
    </xf>
    <xf numFmtId="49" fontId="65" fillId="0" borderId="2">
      <alignment horizontal="center" wrapText="1"/>
      <protection/>
    </xf>
    <xf numFmtId="49" fontId="65" fillId="0" borderId="2">
      <alignment horizontal="center" wrapText="1"/>
      <protection/>
    </xf>
    <xf numFmtId="49" fontId="65" fillId="0" borderId="13">
      <alignment horizontal="center"/>
      <protection/>
    </xf>
    <xf numFmtId="49" fontId="65" fillId="0" borderId="13">
      <alignment horizontal="center"/>
      <protection/>
    </xf>
    <xf numFmtId="0" fontId="65" fillId="0" borderId="0">
      <alignment horizontal="center"/>
      <protection/>
    </xf>
    <xf numFmtId="0" fontId="65" fillId="0" borderId="0">
      <alignment horizontal="center"/>
      <protection/>
    </xf>
    <xf numFmtId="49" fontId="65" fillId="0" borderId="0">
      <alignment/>
      <protection/>
    </xf>
    <xf numFmtId="49" fontId="65" fillId="0" borderId="0">
      <alignment/>
      <protection/>
    </xf>
    <xf numFmtId="49" fontId="65" fillId="0" borderId="2">
      <alignment horizontal="center" vertical="top" wrapText="1"/>
      <protection/>
    </xf>
    <xf numFmtId="49" fontId="65" fillId="0" borderId="2">
      <alignment horizontal="center" vertical="top" wrapText="1"/>
      <protection/>
    </xf>
    <xf numFmtId="49" fontId="65" fillId="0" borderId="10">
      <alignment horizontal="center" vertical="center"/>
      <protection/>
    </xf>
    <xf numFmtId="49" fontId="65" fillId="0" borderId="10">
      <alignment horizontal="center" vertical="center"/>
      <protection/>
    </xf>
    <xf numFmtId="4" fontId="65" fillId="0" borderId="25">
      <alignment horizontal="right" vertical="center" shrinkToFit="1"/>
      <protection/>
    </xf>
    <xf numFmtId="4" fontId="65" fillId="0" borderId="25">
      <alignment horizontal="right" vertical="center" shrinkToFit="1"/>
      <protection/>
    </xf>
    <xf numFmtId="49" fontId="65" fillId="0" borderId="2">
      <alignment horizontal="center" vertical="center"/>
      <protection/>
    </xf>
    <xf numFmtId="49" fontId="65" fillId="0" borderId="2">
      <alignment horizontal="center" vertical="center"/>
      <protection/>
    </xf>
    <xf numFmtId="4" fontId="65" fillId="0" borderId="13">
      <alignment horizontal="right" shrinkToFit="1"/>
      <protection/>
    </xf>
    <xf numFmtId="4" fontId="65" fillId="0" borderId="13">
      <alignment horizontal="right" shrinkToFit="1"/>
      <protection/>
    </xf>
    <xf numFmtId="181" fontId="65" fillId="0" borderId="2">
      <alignment horizontal="right" vertical="center" shrinkToFit="1"/>
      <protection/>
    </xf>
    <xf numFmtId="181" fontId="65" fillId="0" borderId="2">
      <alignment horizontal="right" vertical="center" shrinkToFit="1"/>
      <protection/>
    </xf>
    <xf numFmtId="0" fontId="61" fillId="0" borderId="0">
      <alignment/>
      <protection/>
    </xf>
    <xf numFmtId="0" fontId="6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0" borderId="0">
      <alignment horizontal="left" wrapText="1"/>
      <protection/>
    </xf>
    <xf numFmtId="0" fontId="74" fillId="0" borderId="0">
      <alignment horizontal="left" wrapText="1"/>
      <protection/>
    </xf>
    <xf numFmtId="0" fontId="73" fillId="0" borderId="0">
      <alignment horizontal="center"/>
      <protection/>
    </xf>
    <xf numFmtId="0" fontId="73" fillId="0" borderId="0">
      <alignment horizontal="center"/>
      <protection/>
    </xf>
    <xf numFmtId="49" fontId="75" fillId="0" borderId="31">
      <alignment/>
      <protection/>
    </xf>
    <xf numFmtId="49" fontId="75" fillId="0" borderId="31">
      <alignment/>
      <protection/>
    </xf>
    <xf numFmtId="49" fontId="65" fillId="0" borderId="32">
      <alignment horizontal="right"/>
      <protection/>
    </xf>
    <xf numFmtId="49" fontId="65" fillId="0" borderId="32">
      <alignment horizontal="right"/>
      <protection/>
    </xf>
    <xf numFmtId="0" fontId="65" fillId="0" borderId="32">
      <alignment horizontal="right"/>
      <protection/>
    </xf>
    <xf numFmtId="0" fontId="65" fillId="0" borderId="32">
      <alignment horizontal="right"/>
      <protection/>
    </xf>
    <xf numFmtId="0" fontId="76" fillId="0" borderId="0">
      <alignment horizontal="right"/>
      <protection/>
    </xf>
    <xf numFmtId="0" fontId="76" fillId="0" borderId="0">
      <alignment horizontal="right"/>
      <protection/>
    </xf>
    <xf numFmtId="0" fontId="70" fillId="0" borderId="6">
      <alignment/>
      <protection/>
    </xf>
    <xf numFmtId="0" fontId="70" fillId="0" borderId="6">
      <alignment/>
      <protection/>
    </xf>
    <xf numFmtId="0" fontId="65" fillId="0" borderId="10">
      <alignment horizontal="center"/>
      <protection/>
    </xf>
    <xf numFmtId="0" fontId="65" fillId="0" borderId="10">
      <alignment horizontal="center"/>
      <protection/>
    </xf>
    <xf numFmtId="49" fontId="65" fillId="0" borderId="33">
      <alignment horizontal="center"/>
      <protection/>
    </xf>
    <xf numFmtId="49" fontId="65" fillId="0" borderId="33">
      <alignment horizontal="center"/>
      <protection/>
    </xf>
    <xf numFmtId="180" fontId="65" fillId="0" borderId="18">
      <alignment horizontal="center"/>
      <protection/>
    </xf>
    <xf numFmtId="180" fontId="65" fillId="0" borderId="18">
      <alignment horizontal="center"/>
      <protection/>
    </xf>
    <xf numFmtId="49" fontId="65" fillId="0" borderId="8">
      <alignment/>
      <protection/>
    </xf>
    <xf numFmtId="49" fontId="65" fillId="0" borderId="8">
      <alignment/>
      <protection/>
    </xf>
    <xf numFmtId="49" fontId="65" fillId="0" borderId="20">
      <alignment/>
      <protection/>
    </xf>
    <xf numFmtId="49" fontId="65" fillId="0" borderId="20">
      <alignment/>
      <protection/>
    </xf>
    <xf numFmtId="49" fontId="65" fillId="0" borderId="18">
      <alignment horizontal="center"/>
      <protection/>
    </xf>
    <xf numFmtId="49" fontId="65" fillId="0" borderId="18">
      <alignment horizontal="center"/>
      <protection/>
    </xf>
    <xf numFmtId="49" fontId="65" fillId="0" borderId="18">
      <alignment/>
      <protection/>
    </xf>
    <xf numFmtId="49" fontId="65" fillId="0" borderId="18">
      <alignment/>
      <protection/>
    </xf>
    <xf numFmtId="49" fontId="65" fillId="0" borderId="34">
      <alignment horizontal="center"/>
      <protection/>
    </xf>
    <xf numFmtId="49" fontId="65" fillId="0" borderId="34">
      <alignment horizontal="center"/>
      <protection/>
    </xf>
    <xf numFmtId="0" fontId="77" fillId="0" borderId="6">
      <alignment horizontal="center"/>
      <protection/>
    </xf>
    <xf numFmtId="0" fontId="77" fillId="0" borderId="6">
      <alignment horizontal="center"/>
      <protection/>
    </xf>
    <xf numFmtId="4" fontId="65" fillId="0" borderId="27">
      <alignment horizontal="right" vertical="center" shrinkToFit="1"/>
      <protection/>
    </xf>
    <xf numFmtId="4" fontId="65" fillId="0" borderId="27">
      <alignment horizontal="right" vertical="center" shrinkToFit="1"/>
      <protection/>
    </xf>
    <xf numFmtId="49" fontId="65" fillId="0" borderId="15">
      <alignment horizontal="center" vertical="center"/>
      <protection/>
    </xf>
    <xf numFmtId="49" fontId="65" fillId="0" borderId="15">
      <alignment horizontal="center" vertical="center"/>
      <protection/>
    </xf>
    <xf numFmtId="4" fontId="65" fillId="0" borderId="4">
      <alignment horizontal="right" shrinkToFit="1"/>
      <protection/>
    </xf>
    <xf numFmtId="4" fontId="65" fillId="0" borderId="4">
      <alignment horizontal="right" shrinkToFit="1"/>
      <protection/>
    </xf>
    <xf numFmtId="0" fontId="64" fillId="0" borderId="6">
      <alignment/>
      <protection/>
    </xf>
    <xf numFmtId="0" fontId="62" fillId="0" borderId="7">
      <alignment horizontal="center" vertical="top" wrapText="1"/>
      <protection/>
    </xf>
    <xf numFmtId="0" fontId="62" fillId="0" borderId="7">
      <alignment horizontal="center" vertical="center"/>
      <protection/>
    </xf>
    <xf numFmtId="0" fontId="62" fillId="0" borderId="28">
      <alignment horizontal="left" wrapText="1"/>
      <protection/>
    </xf>
    <xf numFmtId="0" fontId="62" fillId="0" borderId="35">
      <alignment horizontal="left" wrapText="1"/>
      <protection/>
    </xf>
    <xf numFmtId="0" fontId="62" fillId="0" borderId="30">
      <alignment horizontal="left" wrapText="1" indent="2"/>
      <protection/>
    </xf>
    <xf numFmtId="0" fontId="64" fillId="0" borderId="36">
      <alignment/>
      <protection/>
    </xf>
    <xf numFmtId="0" fontId="62" fillId="0" borderId="37">
      <alignment horizontal="left" wrapText="1"/>
      <protection/>
    </xf>
    <xf numFmtId="0" fontId="61" fillId="0" borderId="19">
      <alignment/>
      <protection/>
    </xf>
    <xf numFmtId="0" fontId="61" fillId="0" borderId="19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2">
      <alignment horizontal="center" vertical="top" wrapText="1"/>
      <protection/>
    </xf>
    <xf numFmtId="0" fontId="62" fillId="0" borderId="10">
      <alignment horizontal="center" vertical="center"/>
      <protection/>
    </xf>
    <xf numFmtId="0" fontId="62" fillId="0" borderId="22">
      <alignment horizontal="center" vertical="center" shrinkToFit="1"/>
      <protection/>
    </xf>
    <xf numFmtId="0" fontId="62" fillId="0" borderId="23">
      <alignment horizontal="center" vertical="center" shrinkToFit="1"/>
      <protection/>
    </xf>
    <xf numFmtId="49" fontId="62" fillId="0" borderId="11">
      <alignment horizontal="center" shrinkToFit="1"/>
      <protection/>
    </xf>
    <xf numFmtId="0" fontId="64" fillId="0" borderId="38">
      <alignment/>
      <protection/>
    </xf>
    <xf numFmtId="0" fontId="62" fillId="0" borderId="39">
      <alignment horizontal="center" vertical="center" shrinkToFit="1"/>
      <protection/>
    </xf>
    <xf numFmtId="0" fontId="61" fillId="0" borderId="24">
      <alignment/>
      <protection/>
    </xf>
    <xf numFmtId="0" fontId="61" fillId="0" borderId="24">
      <alignment/>
      <protection/>
    </xf>
    <xf numFmtId="49" fontId="62" fillId="0" borderId="25">
      <alignment horizontal="center" vertical="center"/>
      <protection/>
    </xf>
    <xf numFmtId="49" fontId="62" fillId="0" borderId="14">
      <alignment horizontal="center" vertical="center"/>
      <protection/>
    </xf>
    <xf numFmtId="49" fontId="62" fillId="0" borderId="13">
      <alignment horizontal="center"/>
      <protection/>
    </xf>
    <xf numFmtId="49" fontId="62" fillId="0" borderId="40">
      <alignment horizontal="center"/>
      <protection/>
    </xf>
    <xf numFmtId="49" fontId="62" fillId="0" borderId="2">
      <alignment horizontal="center" vertical="top" wrapText="1"/>
      <protection/>
    </xf>
    <xf numFmtId="49" fontId="62" fillId="0" borderId="10">
      <alignment horizontal="center" vertical="center"/>
      <protection/>
    </xf>
    <xf numFmtId="4" fontId="62" fillId="0" borderId="25">
      <alignment horizontal="right" shrinkToFit="1"/>
      <protection/>
    </xf>
    <xf numFmtId="181" fontId="62" fillId="0" borderId="14">
      <alignment horizontal="right" vertical="center" shrinkToFit="1"/>
      <protection/>
    </xf>
    <xf numFmtId="4" fontId="62" fillId="0" borderId="13">
      <alignment horizontal="right" shrinkToFit="1"/>
      <protection/>
    </xf>
    <xf numFmtId="2" fontId="62" fillId="0" borderId="40">
      <alignment horizontal="center" shrinkToFit="1"/>
      <protection/>
    </xf>
    <xf numFmtId="4" fontId="62" fillId="0" borderId="40">
      <alignment horizontal="right" shrinkToFit="1"/>
      <protection/>
    </xf>
    <xf numFmtId="0" fontId="63" fillId="0" borderId="0">
      <alignment horizontal="center"/>
      <protection/>
    </xf>
    <xf numFmtId="49" fontId="62" fillId="0" borderId="0">
      <alignment horizontal="right"/>
      <protection/>
    </xf>
    <xf numFmtId="4" fontId="62" fillId="0" borderId="27">
      <alignment horizontal="right" shrinkToFit="1"/>
      <protection/>
    </xf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78" fillId="34" borderId="41" applyNumberFormat="0" applyAlignment="0" applyProtection="0"/>
    <xf numFmtId="0" fontId="79" fillId="35" borderId="42" applyNumberFormat="0" applyAlignment="0" applyProtection="0"/>
    <xf numFmtId="0" fontId="80" fillId="35" borderId="4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1" fillId="0" borderId="43" applyNumberFormat="0" applyFill="0" applyAlignment="0" applyProtection="0"/>
    <xf numFmtId="0" fontId="82" fillId="0" borderId="44" applyNumberFormat="0" applyFill="0" applyAlignment="0" applyProtection="0"/>
    <xf numFmtId="0" fontId="83" fillId="0" borderId="4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46" applyNumberFormat="0" applyFill="0" applyAlignment="0" applyProtection="0"/>
    <xf numFmtId="0" fontId="85" fillId="36" borderId="47" applyNumberFormat="0" applyAlignment="0" applyProtection="0"/>
    <xf numFmtId="0" fontId="86" fillId="0" borderId="0" applyNumberFormat="0" applyFill="0" applyBorder="0" applyAlignment="0" applyProtection="0"/>
    <xf numFmtId="0" fontId="87" fillId="37" borderId="0" applyNumberFormat="0" applyBorder="0" applyAlignment="0" applyProtection="0"/>
    <xf numFmtId="0" fontId="38" fillId="0" borderId="0">
      <alignment/>
      <protection/>
    </xf>
    <xf numFmtId="0" fontId="88" fillId="38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9" borderId="48" applyNumberFormat="0" applyFont="0" applyAlignment="0" applyProtection="0"/>
    <xf numFmtId="9" fontId="1" fillId="0" borderId="0" applyFill="0" applyBorder="0" applyAlignment="0" applyProtection="0"/>
    <xf numFmtId="0" fontId="90" fillId="0" borderId="49" applyNumberFormat="0" applyFill="0" applyAlignment="0" applyProtection="0"/>
    <xf numFmtId="0" fontId="9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2" fillId="40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41" borderId="0" xfId="0" applyFill="1" applyAlignment="1">
      <alignment horizontal="center" vertical="center" shrinkToFit="1"/>
    </xf>
    <xf numFmtId="0" fontId="0" fillId="41" borderId="0" xfId="0" applyFill="1" applyAlignment="1">
      <alignment/>
    </xf>
    <xf numFmtId="0" fontId="16" fillId="41" borderId="0" xfId="0" applyFont="1" applyFill="1" applyAlignment="1">
      <alignment horizontal="right" vertical="top"/>
    </xf>
    <xf numFmtId="0" fontId="0" fillId="41" borderId="50" xfId="0" applyFill="1" applyBorder="1" applyAlignment="1">
      <alignment horizontal="center" vertical="center" wrapText="1"/>
    </xf>
    <xf numFmtId="0" fontId="16" fillId="41" borderId="50" xfId="0" applyFont="1" applyFill="1" applyBorder="1" applyAlignment="1">
      <alignment horizontal="center" wrapText="1"/>
    </xf>
    <xf numFmtId="0" fontId="16" fillId="41" borderId="50" xfId="0" applyFont="1" applyFill="1" applyBorder="1" applyAlignment="1">
      <alignment horizontal="center" vertical="center" wrapText="1"/>
    </xf>
    <xf numFmtId="0" fontId="17" fillId="41" borderId="50" xfId="0" applyFont="1" applyFill="1" applyBorder="1" applyAlignment="1">
      <alignment horizontal="center" vertical="center" wrapText="1"/>
    </xf>
    <xf numFmtId="0" fontId="18" fillId="41" borderId="50" xfId="0" applyFont="1" applyFill="1" applyBorder="1" applyAlignment="1">
      <alignment horizontal="center" vertical="center" shrinkToFit="1"/>
    </xf>
    <xf numFmtId="174" fontId="17" fillId="41" borderId="50" xfId="0" applyNumberFormat="1" applyFont="1" applyFill="1" applyBorder="1" applyAlignment="1">
      <alignment horizontal="center" vertical="center" shrinkToFit="1"/>
    </xf>
    <xf numFmtId="0" fontId="19" fillId="41" borderId="50" xfId="0" applyFont="1" applyFill="1" applyBorder="1" applyAlignment="1">
      <alignment horizontal="left" vertical="top" wrapText="1"/>
    </xf>
    <xf numFmtId="0" fontId="19" fillId="41" borderId="50" xfId="0" applyFont="1" applyFill="1" applyBorder="1" applyAlignment="1">
      <alignment horizontal="center" vertical="top" wrapText="1"/>
    </xf>
    <xf numFmtId="49" fontId="19" fillId="41" borderId="50" xfId="0" applyNumberFormat="1" applyFont="1" applyFill="1" applyBorder="1" applyAlignment="1">
      <alignment horizontal="center" vertical="top" wrapText="1"/>
    </xf>
    <xf numFmtId="174" fontId="19" fillId="41" borderId="50" xfId="0" applyNumberFormat="1" applyFont="1" applyFill="1" applyBorder="1" applyAlignment="1">
      <alignment horizontal="right" vertical="top" shrinkToFit="1"/>
    </xf>
    <xf numFmtId="49" fontId="20" fillId="41" borderId="50" xfId="0" applyNumberFormat="1" applyFont="1" applyFill="1" applyBorder="1" applyAlignment="1">
      <alignment horizontal="center" vertical="top" wrapText="1"/>
    </xf>
    <xf numFmtId="0" fontId="20" fillId="41" borderId="50" xfId="0" applyFont="1" applyFill="1" applyBorder="1" applyAlignment="1">
      <alignment horizontal="left" vertical="top" wrapText="1"/>
    </xf>
    <xf numFmtId="0" fontId="20" fillId="41" borderId="50" xfId="0" applyFont="1" applyFill="1" applyBorder="1" applyAlignment="1">
      <alignment horizontal="center" vertical="top" wrapText="1"/>
    </xf>
    <xf numFmtId="49" fontId="20" fillId="41" borderId="50" xfId="0" applyNumberFormat="1" applyFont="1" applyFill="1" applyBorder="1" applyAlignment="1">
      <alignment horizontal="left" vertical="top" wrapText="1"/>
    </xf>
    <xf numFmtId="174" fontId="20" fillId="41" borderId="50" xfId="0" applyNumberFormat="1" applyFont="1" applyFill="1" applyBorder="1" applyAlignment="1">
      <alignment horizontal="right" vertical="top" shrinkToFit="1"/>
    </xf>
    <xf numFmtId="49" fontId="19" fillId="41" borderId="50" xfId="0" applyNumberFormat="1" applyFont="1" applyFill="1" applyBorder="1" applyAlignment="1">
      <alignment horizontal="left" vertical="top" wrapText="1"/>
    </xf>
    <xf numFmtId="0" fontId="17" fillId="41" borderId="51" xfId="0" applyFont="1" applyFill="1" applyBorder="1" applyAlignment="1">
      <alignment horizontal="center" vertical="center" shrinkToFit="1"/>
    </xf>
    <xf numFmtId="0" fontId="15" fillId="0" borderId="0" xfId="0" applyFont="1" applyAlignment="1">
      <alignment/>
    </xf>
    <xf numFmtId="174" fontId="18" fillId="41" borderId="5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9" fillId="0" borderId="52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49" fontId="19" fillId="0" borderId="52" xfId="0" applyNumberFormat="1" applyFont="1" applyBorder="1" applyAlignment="1">
      <alignment horizontal="center" wrapText="1"/>
    </xf>
    <xf numFmtId="179" fontId="19" fillId="0" borderId="52" xfId="0" applyNumberFormat="1" applyFont="1" applyBorder="1" applyAlignment="1">
      <alignment horizontal="right" wrapText="1"/>
    </xf>
    <xf numFmtId="49" fontId="20" fillId="0" borderId="52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/>
    </xf>
    <xf numFmtId="49" fontId="20" fillId="0" borderId="52" xfId="0" applyNumberFormat="1" applyFont="1" applyBorder="1" applyAlignment="1">
      <alignment horizontal="right"/>
    </xf>
    <xf numFmtId="0" fontId="93" fillId="0" borderId="30" xfId="261" applyNumberFormat="1" applyFont="1" applyAlignment="1" applyProtection="1">
      <alignment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41" borderId="0" xfId="0" applyFont="1" applyFill="1" applyAlignment="1">
      <alignment horizontal="center" wrapText="1"/>
    </xf>
    <xf numFmtId="0" fontId="15" fillId="41" borderId="0" xfId="0" applyFont="1" applyFill="1" applyAlignment="1">
      <alignment horizontal="center" vertical="center" wrapText="1"/>
    </xf>
    <xf numFmtId="0" fontId="17" fillId="41" borderId="51" xfId="0" applyFont="1" applyFill="1" applyBorder="1" applyAlignment="1">
      <alignment horizontal="center" vertical="center" shrinkToFit="1"/>
    </xf>
  </cellXfs>
  <cellStyles count="3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166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2 2" xfId="90"/>
    <cellStyle name="xl133" xfId="91"/>
    <cellStyle name="xl134" xfId="92"/>
    <cellStyle name="xl135" xfId="93"/>
    <cellStyle name="xl135 2" xfId="94"/>
    <cellStyle name="xl136" xfId="95"/>
    <cellStyle name="xl136 2" xfId="96"/>
    <cellStyle name="xl137" xfId="97"/>
    <cellStyle name="xl137 2" xfId="98"/>
    <cellStyle name="xl138" xfId="99"/>
    <cellStyle name="xl138 2" xfId="100"/>
    <cellStyle name="xl139" xfId="101"/>
    <cellStyle name="xl139 2" xfId="102"/>
    <cellStyle name="xl140" xfId="103"/>
    <cellStyle name="xl140 2" xfId="104"/>
    <cellStyle name="xl141" xfId="105"/>
    <cellStyle name="xl141 2" xfId="106"/>
    <cellStyle name="xl142" xfId="107"/>
    <cellStyle name="xl142 2" xfId="108"/>
    <cellStyle name="xl143" xfId="109"/>
    <cellStyle name="xl144" xfId="110"/>
    <cellStyle name="xl145" xfId="111"/>
    <cellStyle name="xl145 2" xfId="112"/>
    <cellStyle name="xl146" xfId="113"/>
    <cellStyle name="xl146 2" xfId="114"/>
    <cellStyle name="xl147" xfId="115"/>
    <cellStyle name="xl147 2" xfId="116"/>
    <cellStyle name="xl148" xfId="117"/>
    <cellStyle name="xl148 2" xfId="118"/>
    <cellStyle name="xl149" xfId="119"/>
    <cellStyle name="xl150" xfId="120"/>
    <cellStyle name="xl151" xfId="121"/>
    <cellStyle name="xl152" xfId="122"/>
    <cellStyle name="xl153" xfId="123"/>
    <cellStyle name="xl153 2" xfId="124"/>
    <cellStyle name="xl154" xfId="125"/>
    <cellStyle name="xl154 2" xfId="126"/>
    <cellStyle name="xl155" xfId="127"/>
    <cellStyle name="xl155 2" xfId="128"/>
    <cellStyle name="xl156" xfId="129"/>
    <cellStyle name="xl157" xfId="130"/>
    <cellStyle name="xl158" xfId="131"/>
    <cellStyle name="xl159" xfId="132"/>
    <cellStyle name="xl160" xfId="133"/>
    <cellStyle name="xl161" xfId="134"/>
    <cellStyle name="xl161 2" xfId="135"/>
    <cellStyle name="xl162" xfId="136"/>
    <cellStyle name="xl163" xfId="137"/>
    <cellStyle name="xl164" xfId="138"/>
    <cellStyle name="xl165" xfId="139"/>
    <cellStyle name="xl166" xfId="140"/>
    <cellStyle name="xl167" xfId="141"/>
    <cellStyle name="xl168" xfId="142"/>
    <cellStyle name="xl168 2" xfId="143"/>
    <cellStyle name="xl169" xfId="144"/>
    <cellStyle name="xl169 2" xfId="145"/>
    <cellStyle name="xl170" xfId="146"/>
    <cellStyle name="xl170 2" xfId="147"/>
    <cellStyle name="xl171" xfId="148"/>
    <cellStyle name="xl171 2" xfId="149"/>
    <cellStyle name="xl172" xfId="150"/>
    <cellStyle name="xl172 2" xfId="151"/>
    <cellStyle name="xl173" xfId="152"/>
    <cellStyle name="xl174" xfId="153"/>
    <cellStyle name="xl175" xfId="154"/>
    <cellStyle name="xl176" xfId="155"/>
    <cellStyle name="xl176 2" xfId="156"/>
    <cellStyle name="xl177" xfId="157"/>
    <cellStyle name="xl178" xfId="158"/>
    <cellStyle name="xl179" xfId="159"/>
    <cellStyle name="xl180" xfId="160"/>
    <cellStyle name="xl181" xfId="161"/>
    <cellStyle name="xl21" xfId="162"/>
    <cellStyle name="xl21 2" xfId="163"/>
    <cellStyle name="xl22" xfId="164"/>
    <cellStyle name="xl22 2" xfId="165"/>
    <cellStyle name="xl23" xfId="166"/>
    <cellStyle name="xl23 2" xfId="167"/>
    <cellStyle name="xl24" xfId="168"/>
    <cellStyle name="xl24 2" xfId="169"/>
    <cellStyle name="xl25" xfId="170"/>
    <cellStyle name="xl25 2" xfId="171"/>
    <cellStyle name="xl26" xfId="172"/>
    <cellStyle name="xl26 2" xfId="173"/>
    <cellStyle name="xl27" xfId="174"/>
    <cellStyle name="xl27 2" xfId="175"/>
    <cellStyle name="xl28" xfId="176"/>
    <cellStyle name="xl28 2" xfId="177"/>
    <cellStyle name="xl29" xfId="178"/>
    <cellStyle name="xl29 2" xfId="179"/>
    <cellStyle name="xl30" xfId="180"/>
    <cellStyle name="xl30 2" xfId="181"/>
    <cellStyle name="xl31" xfId="182"/>
    <cellStyle name="xl31 2" xfId="183"/>
    <cellStyle name="xl32" xfId="184"/>
    <cellStyle name="xl32 2" xfId="185"/>
    <cellStyle name="xl33" xfId="186"/>
    <cellStyle name="xl33 2" xfId="187"/>
    <cellStyle name="xl34" xfId="188"/>
    <cellStyle name="xl34 2" xfId="189"/>
    <cellStyle name="xl35" xfId="190"/>
    <cellStyle name="xl35 2" xfId="191"/>
    <cellStyle name="xl36" xfId="192"/>
    <cellStyle name="xl36 2" xfId="193"/>
    <cellStyle name="xl37" xfId="194"/>
    <cellStyle name="xl37 2" xfId="195"/>
    <cellStyle name="xl38" xfId="196"/>
    <cellStyle name="xl38 2" xfId="197"/>
    <cellStyle name="xl39" xfId="198"/>
    <cellStyle name="xl39 2" xfId="199"/>
    <cellStyle name="xl40" xfId="200"/>
    <cellStyle name="xl40 2" xfId="201"/>
    <cellStyle name="xl41" xfId="202"/>
    <cellStyle name="xl41 2" xfId="203"/>
    <cellStyle name="xl42" xfId="204"/>
    <cellStyle name="xl42 2" xfId="205"/>
    <cellStyle name="xl43" xfId="206"/>
    <cellStyle name="xl43 2" xfId="207"/>
    <cellStyle name="xl44" xfId="208"/>
    <cellStyle name="xl44 2" xfId="209"/>
    <cellStyle name="xl45" xfId="210"/>
    <cellStyle name="xl45 2" xfId="211"/>
    <cellStyle name="xl46" xfId="212"/>
    <cellStyle name="xl46 2" xfId="213"/>
    <cellStyle name="xl47" xfId="214"/>
    <cellStyle name="xl47 2" xfId="215"/>
    <cellStyle name="xl48" xfId="216"/>
    <cellStyle name="xl48 2" xfId="217"/>
    <cellStyle name="xl49" xfId="218"/>
    <cellStyle name="xl49 2" xfId="219"/>
    <cellStyle name="xl50" xfId="220"/>
    <cellStyle name="xl50 2" xfId="221"/>
    <cellStyle name="xl51" xfId="222"/>
    <cellStyle name="xl51 2" xfId="223"/>
    <cellStyle name="xl52" xfId="224"/>
    <cellStyle name="xl52 2" xfId="225"/>
    <cellStyle name="xl53" xfId="226"/>
    <cellStyle name="xl53 2" xfId="227"/>
    <cellStyle name="xl54" xfId="228"/>
    <cellStyle name="xl54 2" xfId="229"/>
    <cellStyle name="xl55" xfId="230"/>
    <cellStyle name="xl55 2" xfId="231"/>
    <cellStyle name="xl56" xfId="232"/>
    <cellStyle name="xl56 2" xfId="233"/>
    <cellStyle name="xl57" xfId="234"/>
    <cellStyle name="xl57 2" xfId="235"/>
    <cellStyle name="xl58" xfId="236"/>
    <cellStyle name="xl58 2" xfId="237"/>
    <cellStyle name="xl59" xfId="238"/>
    <cellStyle name="xl59 2" xfId="239"/>
    <cellStyle name="xl60" xfId="240"/>
    <cellStyle name="xl60 2" xfId="241"/>
    <cellStyle name="xl61" xfId="242"/>
    <cellStyle name="xl61 2" xfId="243"/>
    <cellStyle name="xl62" xfId="244"/>
    <cellStyle name="xl62 2" xfId="245"/>
    <cellStyle name="xl63" xfId="246"/>
    <cellStyle name="xl63 2" xfId="247"/>
    <cellStyle name="xl64" xfId="248"/>
    <cellStyle name="xl64 2" xfId="249"/>
    <cellStyle name="xl65" xfId="250"/>
    <cellStyle name="xl65 2" xfId="251"/>
    <cellStyle name="xl66" xfId="252"/>
    <cellStyle name="xl66 2" xfId="253"/>
    <cellStyle name="xl67" xfId="254"/>
    <cellStyle name="xl67 2" xfId="255"/>
    <cellStyle name="xl68" xfId="256"/>
    <cellStyle name="xl69" xfId="257"/>
    <cellStyle name="xl70" xfId="258"/>
    <cellStyle name="xl71" xfId="259"/>
    <cellStyle name="xl72" xfId="260"/>
    <cellStyle name="xl73" xfId="261"/>
    <cellStyle name="xl74" xfId="262"/>
    <cellStyle name="xl75" xfId="263"/>
    <cellStyle name="xl76" xfId="264"/>
    <cellStyle name="xl76 2" xfId="265"/>
    <cellStyle name="xl77" xfId="266"/>
    <cellStyle name="xl77 2" xfId="267"/>
    <cellStyle name="xl78" xfId="268"/>
    <cellStyle name="xl79" xfId="269"/>
    <cellStyle name="xl80" xfId="270"/>
    <cellStyle name="xl81" xfId="271"/>
    <cellStyle name="xl82" xfId="272"/>
    <cellStyle name="xl83" xfId="273"/>
    <cellStyle name="xl84" xfId="274"/>
    <cellStyle name="xl85" xfId="275"/>
    <cellStyle name="xl85 2" xfId="276"/>
    <cellStyle name="xl86" xfId="277"/>
    <cellStyle name="xl87" xfId="278"/>
    <cellStyle name="xl88" xfId="279"/>
    <cellStyle name="xl89" xfId="280"/>
    <cellStyle name="xl90" xfId="281"/>
    <cellStyle name="xl91" xfId="282"/>
    <cellStyle name="xl92" xfId="283"/>
    <cellStyle name="xl93" xfId="284"/>
    <cellStyle name="xl94" xfId="285"/>
    <cellStyle name="xl95" xfId="286"/>
    <cellStyle name="xl96" xfId="287"/>
    <cellStyle name="xl97" xfId="288"/>
    <cellStyle name="xl98" xfId="289"/>
    <cellStyle name="xl99" xfId="290"/>
    <cellStyle name="Акцент1" xfId="291"/>
    <cellStyle name="Акцент2" xfId="292"/>
    <cellStyle name="Акцент3" xfId="293"/>
    <cellStyle name="Акцент4" xfId="294"/>
    <cellStyle name="Акцент5" xfId="295"/>
    <cellStyle name="Акцент6" xfId="296"/>
    <cellStyle name="Ввод " xfId="297"/>
    <cellStyle name="Вывод" xfId="298"/>
    <cellStyle name="Вычисление" xfId="299"/>
    <cellStyle name="Currency" xfId="300"/>
    <cellStyle name="Currency [0]" xfId="301"/>
    <cellStyle name="Заголовок 1" xfId="302"/>
    <cellStyle name="Заголовок 2" xfId="303"/>
    <cellStyle name="Заголовок 3" xfId="304"/>
    <cellStyle name="Заголовок 4" xfId="305"/>
    <cellStyle name="Итог" xfId="306"/>
    <cellStyle name="Контрольная ячейка" xfId="307"/>
    <cellStyle name="Название" xfId="308"/>
    <cellStyle name="Нейтральный" xfId="309"/>
    <cellStyle name="Обычный 2" xfId="310"/>
    <cellStyle name="Плохой" xfId="311"/>
    <cellStyle name="Пояснение" xfId="312"/>
    <cellStyle name="Примечание" xfId="313"/>
    <cellStyle name="Percent" xfId="314"/>
    <cellStyle name="Связанная ячейка" xfId="315"/>
    <cellStyle name="Текст предупреждения" xfId="316"/>
    <cellStyle name="Comma" xfId="317"/>
    <cellStyle name="Comma [0]" xfId="318"/>
    <cellStyle name="Хороший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4"/>
  <sheetViews>
    <sheetView showGridLines="0" showZeros="0" tabSelected="1" zoomScalePageLayoutView="0" workbookViewId="0" topLeftCell="A66">
      <selection activeCell="E4" sqref="E4:I4"/>
    </sheetView>
  </sheetViews>
  <sheetFormatPr defaultColWidth="9.00390625" defaultRowHeight="12.75"/>
  <cols>
    <col min="1" max="1" width="50.375" style="0" customWidth="1"/>
    <col min="2" max="2" width="9.12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2.25390625" style="0" customWidth="1"/>
    <col min="8" max="8" width="12.625" style="0" customWidth="1"/>
    <col min="9" max="9" width="11.625" style="0" customWidth="1"/>
  </cols>
  <sheetData>
    <row r="1" spans="1:9" ht="12.75">
      <c r="A1" s="32"/>
      <c r="B1" s="32"/>
      <c r="C1" s="32"/>
      <c r="D1" s="32"/>
      <c r="E1" s="33" t="s">
        <v>0</v>
      </c>
      <c r="F1" s="33"/>
      <c r="G1" s="33"/>
      <c r="H1" s="33"/>
      <c r="I1" s="33"/>
    </row>
    <row r="2" spans="1:9" ht="12.75">
      <c r="A2" s="33"/>
      <c r="B2" s="33"/>
      <c r="C2" s="33"/>
      <c r="D2" s="33"/>
      <c r="E2" s="33" t="s">
        <v>1</v>
      </c>
      <c r="F2" s="33"/>
      <c r="G2" s="33"/>
      <c r="H2" s="33"/>
      <c r="I2" s="33"/>
    </row>
    <row r="3" spans="1:9" ht="12.75">
      <c r="A3" s="33"/>
      <c r="B3" s="33"/>
      <c r="C3" s="33"/>
      <c r="D3" s="33"/>
      <c r="E3" s="33" t="s">
        <v>2</v>
      </c>
      <c r="F3" s="33"/>
      <c r="G3" s="33"/>
      <c r="H3" s="33"/>
      <c r="I3" s="33"/>
    </row>
    <row r="4" spans="1:9" ht="12.75">
      <c r="A4" s="33"/>
      <c r="B4" s="33"/>
      <c r="C4" s="33"/>
      <c r="D4" s="33"/>
      <c r="E4" s="33" t="s">
        <v>143</v>
      </c>
      <c r="F4" s="33"/>
      <c r="G4" s="33"/>
      <c r="H4" s="33"/>
      <c r="I4" s="33"/>
    </row>
    <row r="5" spans="1:9" ht="42.75" customHeight="1">
      <c r="A5" s="34" t="s">
        <v>136</v>
      </c>
      <c r="B5" s="34"/>
      <c r="C5" s="34"/>
      <c r="D5" s="34"/>
      <c r="E5" s="34"/>
      <c r="F5" s="34"/>
      <c r="G5" s="34"/>
      <c r="H5" s="34"/>
      <c r="I5" s="34"/>
    </row>
    <row r="6" spans="1:9" ht="12.75" customHeight="1">
      <c r="A6" s="35"/>
      <c r="B6" s="35"/>
      <c r="C6" s="35"/>
      <c r="D6" s="35"/>
      <c r="E6" s="35"/>
      <c r="F6" s="35"/>
      <c r="G6" s="35"/>
      <c r="H6" s="35"/>
      <c r="I6" s="35"/>
    </row>
    <row r="7" spans="1:9" ht="12.75">
      <c r="A7" s="1"/>
      <c r="B7" s="1"/>
      <c r="C7" s="1"/>
      <c r="D7" s="2"/>
      <c r="E7" s="2"/>
      <c r="F7" s="2"/>
      <c r="G7" s="2"/>
      <c r="H7" s="2"/>
      <c r="I7" s="3" t="s">
        <v>3</v>
      </c>
    </row>
    <row r="8" spans="1:9" ht="45">
      <c r="A8" s="4" t="s">
        <v>4</v>
      </c>
      <c r="B8" s="4" t="s">
        <v>106</v>
      </c>
      <c r="C8" s="5" t="s">
        <v>5</v>
      </c>
      <c r="D8" s="6" t="s">
        <v>6</v>
      </c>
      <c r="E8" s="6" t="s">
        <v>7</v>
      </c>
      <c r="F8" s="6" t="s">
        <v>8</v>
      </c>
      <c r="G8" s="7" t="s">
        <v>141</v>
      </c>
      <c r="H8" s="7" t="s">
        <v>142</v>
      </c>
      <c r="I8" s="7" t="s">
        <v>9</v>
      </c>
    </row>
    <row r="9" spans="1:9" ht="12.75">
      <c r="A9" s="8">
        <v>1</v>
      </c>
      <c r="B9" s="8">
        <f aca="true" t="shared" si="0" ref="B9:I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</row>
    <row r="10" spans="1:9" ht="12.75">
      <c r="A10" s="36" t="s">
        <v>10</v>
      </c>
      <c r="B10" s="36"/>
      <c r="C10" s="36"/>
      <c r="D10" s="36"/>
      <c r="E10" s="36"/>
      <c r="F10" s="36"/>
      <c r="G10" s="9">
        <f>G12+G38+G44+G55+G76+G84+G95+G48</f>
        <v>8500.6</v>
      </c>
      <c r="H10" s="9">
        <f>H12+H38+H44+H55+H76+H84+H95+H48</f>
        <v>8332.199999999999</v>
      </c>
      <c r="I10" s="9">
        <f aca="true" t="shared" si="1" ref="I10:I37">H10/G10*100</f>
        <v>98.0189633672917</v>
      </c>
    </row>
    <row r="11" spans="1:9" ht="42.75" customHeight="1">
      <c r="A11" s="10" t="s">
        <v>112</v>
      </c>
      <c r="B11" s="20">
        <v>803</v>
      </c>
      <c r="C11" s="20"/>
      <c r="D11" s="20"/>
      <c r="E11" s="20"/>
      <c r="F11" s="20"/>
      <c r="G11" s="9">
        <f>G10</f>
        <v>8500.6</v>
      </c>
      <c r="H11" s="9">
        <f>H10</f>
        <v>8332.199999999999</v>
      </c>
      <c r="I11" s="9">
        <v>98.7</v>
      </c>
    </row>
    <row r="12" spans="1:9" ht="14.25">
      <c r="A12" s="10" t="s">
        <v>11</v>
      </c>
      <c r="B12" s="11">
        <v>803</v>
      </c>
      <c r="C12" s="12" t="s">
        <v>12</v>
      </c>
      <c r="D12" s="12"/>
      <c r="E12" s="12"/>
      <c r="F12" s="12"/>
      <c r="G12" s="13">
        <f>G13+G102+G26+G29+G21</f>
        <v>1962.9</v>
      </c>
      <c r="H12" s="13">
        <f>H13+H102+H26+H29+H21</f>
        <v>1930.3000000000002</v>
      </c>
      <c r="I12" s="9">
        <f t="shared" si="1"/>
        <v>98.33919201181925</v>
      </c>
    </row>
    <row r="13" spans="1:9" ht="57">
      <c r="A13" s="10" t="s">
        <v>13</v>
      </c>
      <c r="B13" s="11">
        <v>803</v>
      </c>
      <c r="C13" s="12" t="s">
        <v>12</v>
      </c>
      <c r="D13" s="12" t="s">
        <v>14</v>
      </c>
      <c r="E13" s="14"/>
      <c r="F13" s="14"/>
      <c r="G13" s="13">
        <f>G14</f>
        <v>1840.8000000000002</v>
      </c>
      <c r="H13" s="13">
        <f>H14</f>
        <v>1835.4</v>
      </c>
      <c r="I13" s="9">
        <f t="shared" si="1"/>
        <v>99.70664928292047</v>
      </c>
    </row>
    <row r="14" spans="1:9" ht="30">
      <c r="A14" s="15" t="s">
        <v>15</v>
      </c>
      <c r="B14" s="16">
        <v>803</v>
      </c>
      <c r="C14" s="14" t="s">
        <v>12</v>
      </c>
      <c r="D14" s="14" t="s">
        <v>14</v>
      </c>
      <c r="E14" s="17" t="s">
        <v>16</v>
      </c>
      <c r="F14" s="14"/>
      <c r="G14" s="13">
        <f>G15</f>
        <v>1840.8000000000002</v>
      </c>
      <c r="H14" s="13">
        <f>H15</f>
        <v>1835.4</v>
      </c>
      <c r="I14" s="9">
        <f t="shared" si="1"/>
        <v>99.70664928292047</v>
      </c>
    </row>
    <row r="15" spans="1:9" ht="15">
      <c r="A15" s="15" t="s">
        <v>17</v>
      </c>
      <c r="B15" s="16">
        <v>803</v>
      </c>
      <c r="C15" s="14" t="s">
        <v>12</v>
      </c>
      <c r="D15" s="14" t="s">
        <v>14</v>
      </c>
      <c r="E15" s="17" t="s">
        <v>18</v>
      </c>
      <c r="F15" s="14"/>
      <c r="G15" s="13">
        <f>G16+G17+G19+G20+G18</f>
        <v>1840.8000000000002</v>
      </c>
      <c r="H15" s="13">
        <f>H16+H17+H19+H20+H18</f>
        <v>1835.4</v>
      </c>
      <c r="I15" s="9">
        <f t="shared" si="1"/>
        <v>99.70664928292047</v>
      </c>
    </row>
    <row r="16" spans="1:9" ht="90">
      <c r="A16" s="15" t="s">
        <v>19</v>
      </c>
      <c r="B16" s="16">
        <v>803</v>
      </c>
      <c r="C16" s="14" t="s">
        <v>12</v>
      </c>
      <c r="D16" s="14" t="s">
        <v>14</v>
      </c>
      <c r="E16" s="14" t="s">
        <v>20</v>
      </c>
      <c r="F16" s="14" t="s">
        <v>21</v>
      </c>
      <c r="G16" s="18">
        <v>968.6</v>
      </c>
      <c r="H16" s="18">
        <v>968.6</v>
      </c>
      <c r="I16" s="9">
        <f t="shared" si="1"/>
        <v>100</v>
      </c>
    </row>
    <row r="17" spans="1:9" ht="105">
      <c r="A17" s="15" t="s">
        <v>22</v>
      </c>
      <c r="B17" s="16">
        <v>803</v>
      </c>
      <c r="C17" s="14" t="s">
        <v>12</v>
      </c>
      <c r="D17" s="14" t="s">
        <v>14</v>
      </c>
      <c r="E17" s="14" t="s">
        <v>23</v>
      </c>
      <c r="F17" s="14" t="s">
        <v>21</v>
      </c>
      <c r="G17" s="18">
        <v>744.2</v>
      </c>
      <c r="H17" s="18">
        <v>744.2</v>
      </c>
      <c r="I17" s="9">
        <f t="shared" si="1"/>
        <v>100</v>
      </c>
    </row>
    <row r="18" spans="1:9" ht="60">
      <c r="A18" s="31" t="s">
        <v>137</v>
      </c>
      <c r="B18" s="16">
        <v>803</v>
      </c>
      <c r="C18" s="14" t="s">
        <v>12</v>
      </c>
      <c r="D18" s="14" t="s">
        <v>14</v>
      </c>
      <c r="E18" s="14" t="s">
        <v>138</v>
      </c>
      <c r="F18" s="14" t="s">
        <v>21</v>
      </c>
      <c r="G18" s="18">
        <v>28.6</v>
      </c>
      <c r="H18" s="18">
        <v>28.6</v>
      </c>
      <c r="I18" s="9">
        <f t="shared" si="1"/>
        <v>100</v>
      </c>
    </row>
    <row r="19" spans="1:9" ht="45">
      <c r="A19" s="15" t="s">
        <v>24</v>
      </c>
      <c r="B19" s="16">
        <v>803</v>
      </c>
      <c r="C19" s="14" t="s">
        <v>12</v>
      </c>
      <c r="D19" s="14" t="s">
        <v>14</v>
      </c>
      <c r="E19" s="14" t="s">
        <v>25</v>
      </c>
      <c r="F19" s="14" t="s">
        <v>26</v>
      </c>
      <c r="G19" s="18">
        <v>50.2</v>
      </c>
      <c r="H19" s="18">
        <v>45.2</v>
      </c>
      <c r="I19" s="9">
        <f t="shared" si="1"/>
        <v>90.0398406374502</v>
      </c>
    </row>
    <row r="20" spans="1:9" ht="30">
      <c r="A20" s="15" t="s">
        <v>27</v>
      </c>
      <c r="B20" s="16">
        <v>803</v>
      </c>
      <c r="C20" s="14" t="s">
        <v>12</v>
      </c>
      <c r="D20" s="14" t="s">
        <v>14</v>
      </c>
      <c r="E20" s="14" t="s">
        <v>25</v>
      </c>
      <c r="F20" s="14" t="s">
        <v>28</v>
      </c>
      <c r="G20" s="18">
        <v>49.2</v>
      </c>
      <c r="H20" s="18">
        <v>48.8</v>
      </c>
      <c r="I20" s="9">
        <f t="shared" si="1"/>
        <v>99.18699186991869</v>
      </c>
    </row>
    <row r="21" spans="1:9" ht="28.5">
      <c r="A21" s="24" t="s">
        <v>111</v>
      </c>
      <c r="B21" s="11">
        <v>803</v>
      </c>
      <c r="C21" s="26" t="s">
        <v>12</v>
      </c>
      <c r="D21" s="26" t="s">
        <v>33</v>
      </c>
      <c r="E21" s="26"/>
      <c r="F21" s="26"/>
      <c r="G21" s="27">
        <v>0</v>
      </c>
      <c r="H21" s="13">
        <v>0</v>
      </c>
      <c r="I21" s="9" t="e">
        <f t="shared" si="1"/>
        <v>#DIV/0!</v>
      </c>
    </row>
    <row r="22" spans="1:9" ht="30">
      <c r="A22" s="15" t="s">
        <v>15</v>
      </c>
      <c r="B22" s="16">
        <v>803</v>
      </c>
      <c r="C22" s="14" t="s">
        <v>12</v>
      </c>
      <c r="D22" s="14" t="s">
        <v>33</v>
      </c>
      <c r="E22" s="17" t="s">
        <v>16</v>
      </c>
      <c r="F22" s="14"/>
      <c r="G22" s="18">
        <v>0</v>
      </c>
      <c r="H22" s="18">
        <v>0</v>
      </c>
      <c r="I22" s="9" t="e">
        <f t="shared" si="1"/>
        <v>#DIV/0!</v>
      </c>
    </row>
    <row r="23" spans="1:9" ht="15">
      <c r="A23" s="15" t="s">
        <v>17</v>
      </c>
      <c r="B23" s="16">
        <v>803</v>
      </c>
      <c r="C23" s="14" t="s">
        <v>12</v>
      </c>
      <c r="D23" s="14" t="s">
        <v>33</v>
      </c>
      <c r="E23" s="17" t="s">
        <v>18</v>
      </c>
      <c r="F23" s="14"/>
      <c r="G23" s="18">
        <f>G24+G25</f>
        <v>0</v>
      </c>
      <c r="H23" s="18"/>
      <c r="I23" s="9" t="e">
        <f t="shared" si="1"/>
        <v>#DIV/0!</v>
      </c>
    </row>
    <row r="24" spans="1:9" ht="45">
      <c r="A24" s="25" t="s">
        <v>115</v>
      </c>
      <c r="B24" s="16">
        <v>803</v>
      </c>
      <c r="C24" s="28" t="s">
        <v>12</v>
      </c>
      <c r="D24" s="28" t="s">
        <v>33</v>
      </c>
      <c r="E24" s="29" t="s">
        <v>116</v>
      </c>
      <c r="F24" s="28" t="s">
        <v>26</v>
      </c>
      <c r="G24" s="30" t="s">
        <v>133</v>
      </c>
      <c r="H24" s="18">
        <v>0</v>
      </c>
      <c r="I24" s="9" t="e">
        <f t="shared" si="1"/>
        <v>#DIV/0!</v>
      </c>
    </row>
    <row r="25" spans="1:9" ht="45">
      <c r="A25" s="25" t="s">
        <v>115</v>
      </c>
      <c r="B25" s="16">
        <v>803</v>
      </c>
      <c r="C25" s="28" t="s">
        <v>12</v>
      </c>
      <c r="D25" s="28" t="s">
        <v>33</v>
      </c>
      <c r="E25" s="29" t="s">
        <v>117</v>
      </c>
      <c r="F25" s="28" t="s">
        <v>26</v>
      </c>
      <c r="G25" s="30" t="s">
        <v>133</v>
      </c>
      <c r="H25" s="18">
        <v>0</v>
      </c>
      <c r="I25" s="9" t="e">
        <f t="shared" si="1"/>
        <v>#DIV/0!</v>
      </c>
    </row>
    <row r="26" spans="1:9" ht="28.5">
      <c r="A26" s="10" t="s">
        <v>29</v>
      </c>
      <c r="B26" s="11">
        <v>803</v>
      </c>
      <c r="C26" s="12" t="s">
        <v>12</v>
      </c>
      <c r="D26" s="12" t="s">
        <v>30</v>
      </c>
      <c r="E26" s="19" t="s">
        <v>31</v>
      </c>
      <c r="F26" s="12"/>
      <c r="G26" s="13">
        <f>G27</f>
        <v>20</v>
      </c>
      <c r="H26" s="13">
        <f>H27</f>
        <v>0</v>
      </c>
      <c r="I26" s="9">
        <f t="shared" si="1"/>
        <v>0</v>
      </c>
    </row>
    <row r="27" spans="1:9" ht="15">
      <c r="A27" s="15" t="s">
        <v>35</v>
      </c>
      <c r="B27" s="16">
        <v>803</v>
      </c>
      <c r="C27" s="14" t="s">
        <v>12</v>
      </c>
      <c r="D27" s="14" t="s">
        <v>30</v>
      </c>
      <c r="E27" s="17" t="s">
        <v>31</v>
      </c>
      <c r="F27" s="14" t="s">
        <v>28</v>
      </c>
      <c r="G27" s="18">
        <f>G28</f>
        <v>20</v>
      </c>
      <c r="H27" s="18">
        <f>H28</f>
        <v>0</v>
      </c>
      <c r="I27" s="9">
        <f t="shared" si="1"/>
        <v>0</v>
      </c>
    </row>
    <row r="28" spans="1:9" ht="15">
      <c r="A28" s="15" t="s">
        <v>38</v>
      </c>
      <c r="B28" s="16">
        <v>803</v>
      </c>
      <c r="C28" s="14" t="s">
        <v>12</v>
      </c>
      <c r="D28" s="14" t="s">
        <v>30</v>
      </c>
      <c r="E28" s="17" t="s">
        <v>31</v>
      </c>
      <c r="F28" s="14" t="s">
        <v>39</v>
      </c>
      <c r="G28" s="18">
        <v>20</v>
      </c>
      <c r="H28" s="18">
        <v>0</v>
      </c>
      <c r="I28" s="9">
        <f t="shared" si="1"/>
        <v>0</v>
      </c>
    </row>
    <row r="29" spans="1:9" ht="15">
      <c r="A29" s="10" t="s">
        <v>40</v>
      </c>
      <c r="B29" s="11">
        <v>803</v>
      </c>
      <c r="C29" s="12" t="s">
        <v>12</v>
      </c>
      <c r="D29" s="12" t="s">
        <v>41</v>
      </c>
      <c r="E29" s="14"/>
      <c r="F29" s="14"/>
      <c r="G29" s="13">
        <f>G30</f>
        <v>102.10000000000001</v>
      </c>
      <c r="H29" s="13">
        <f>H30</f>
        <v>94.9</v>
      </c>
      <c r="I29" s="9">
        <f t="shared" si="1"/>
        <v>92.94809010773751</v>
      </c>
    </row>
    <row r="30" spans="1:9" ht="30">
      <c r="A30" s="15" t="s">
        <v>15</v>
      </c>
      <c r="B30" s="16">
        <v>803</v>
      </c>
      <c r="C30" s="14" t="s">
        <v>12</v>
      </c>
      <c r="D30" s="14" t="s">
        <v>41</v>
      </c>
      <c r="E30" s="17" t="s">
        <v>16</v>
      </c>
      <c r="F30" s="17"/>
      <c r="G30" s="18">
        <f>G31</f>
        <v>102.10000000000001</v>
      </c>
      <c r="H30" s="18">
        <f>H31</f>
        <v>94.9</v>
      </c>
      <c r="I30" s="9">
        <f t="shared" si="1"/>
        <v>92.94809010773751</v>
      </c>
    </row>
    <row r="31" spans="1:9" ht="15">
      <c r="A31" s="15" t="s">
        <v>17</v>
      </c>
      <c r="B31" s="16">
        <v>803</v>
      </c>
      <c r="C31" s="14" t="s">
        <v>12</v>
      </c>
      <c r="D31" s="14" t="s">
        <v>41</v>
      </c>
      <c r="E31" s="17" t="s">
        <v>18</v>
      </c>
      <c r="F31" s="17"/>
      <c r="G31" s="18">
        <f>G32+G33+G35+G36+G37</f>
        <v>102.10000000000001</v>
      </c>
      <c r="H31" s="18">
        <f>H32+H33+H35+H36+H37</f>
        <v>94.9</v>
      </c>
      <c r="I31" s="9">
        <f t="shared" si="1"/>
        <v>92.94809010773751</v>
      </c>
    </row>
    <row r="32" spans="1:9" ht="45">
      <c r="A32" s="15" t="s">
        <v>42</v>
      </c>
      <c r="B32" s="16">
        <v>803</v>
      </c>
      <c r="C32" s="14" t="s">
        <v>12</v>
      </c>
      <c r="D32" s="14" t="s">
        <v>41</v>
      </c>
      <c r="E32" s="14" t="s">
        <v>43</v>
      </c>
      <c r="F32" s="14" t="s">
        <v>28</v>
      </c>
      <c r="G32" s="18">
        <v>1.3</v>
      </c>
      <c r="H32" s="18">
        <v>1.3</v>
      </c>
      <c r="I32" s="9">
        <f t="shared" si="1"/>
        <v>100</v>
      </c>
    </row>
    <row r="33" spans="1:9" ht="43.5" customHeight="1">
      <c r="A33" s="15" t="s">
        <v>44</v>
      </c>
      <c r="B33" s="16">
        <v>803</v>
      </c>
      <c r="C33" s="14" t="s">
        <v>12</v>
      </c>
      <c r="D33" s="14" t="s">
        <v>41</v>
      </c>
      <c r="E33" s="14" t="s">
        <v>45</v>
      </c>
      <c r="F33" s="14" t="s">
        <v>26</v>
      </c>
      <c r="G33" s="18">
        <v>13</v>
      </c>
      <c r="H33" s="18">
        <v>13</v>
      </c>
      <c r="I33" s="9">
        <f t="shared" si="1"/>
        <v>100</v>
      </c>
    </row>
    <row r="34" spans="1:9" ht="1.5" customHeight="1" hidden="1">
      <c r="A34" s="15" t="s">
        <v>46</v>
      </c>
      <c r="B34" s="16">
        <v>803</v>
      </c>
      <c r="C34" s="14" t="s">
        <v>12</v>
      </c>
      <c r="D34" s="14" t="s">
        <v>41</v>
      </c>
      <c r="E34" s="14" t="s">
        <v>47</v>
      </c>
      <c r="F34" s="14" t="s">
        <v>28</v>
      </c>
      <c r="G34" s="18"/>
      <c r="H34" s="18"/>
      <c r="I34" s="9" t="e">
        <f t="shared" si="1"/>
        <v>#DIV/0!</v>
      </c>
    </row>
    <row r="35" spans="1:9" ht="51" customHeight="1">
      <c r="A35" s="15" t="s">
        <v>108</v>
      </c>
      <c r="B35" s="16">
        <v>803</v>
      </c>
      <c r="C35" s="14" t="s">
        <v>12</v>
      </c>
      <c r="D35" s="14" t="s">
        <v>41</v>
      </c>
      <c r="E35" s="14" t="s">
        <v>102</v>
      </c>
      <c r="F35" s="14" t="s">
        <v>26</v>
      </c>
      <c r="G35" s="18">
        <v>78</v>
      </c>
      <c r="H35" s="18">
        <v>71.5</v>
      </c>
      <c r="I35" s="9">
        <f t="shared" si="1"/>
        <v>91.66666666666666</v>
      </c>
    </row>
    <row r="36" spans="1:9" ht="51" customHeight="1">
      <c r="A36" s="15" t="s">
        <v>109</v>
      </c>
      <c r="B36" s="16">
        <v>803</v>
      </c>
      <c r="C36" s="14" t="s">
        <v>12</v>
      </c>
      <c r="D36" s="14" t="s">
        <v>41</v>
      </c>
      <c r="E36" s="14" t="s">
        <v>110</v>
      </c>
      <c r="F36" s="14" t="s">
        <v>26</v>
      </c>
      <c r="G36" s="18">
        <v>6.4</v>
      </c>
      <c r="H36" s="18">
        <v>6.4</v>
      </c>
      <c r="I36" s="9">
        <f t="shared" si="1"/>
        <v>100</v>
      </c>
    </row>
    <row r="37" spans="1:9" ht="51" customHeight="1">
      <c r="A37" s="31" t="s">
        <v>139</v>
      </c>
      <c r="B37" s="16">
        <v>803</v>
      </c>
      <c r="C37" s="14" t="s">
        <v>12</v>
      </c>
      <c r="D37" s="14" t="s">
        <v>41</v>
      </c>
      <c r="E37" s="14" t="s">
        <v>140</v>
      </c>
      <c r="F37" s="14" t="s">
        <v>92</v>
      </c>
      <c r="G37" s="18">
        <v>3.4</v>
      </c>
      <c r="H37" s="18">
        <v>2.7</v>
      </c>
      <c r="I37" s="9">
        <f t="shared" si="1"/>
        <v>79.41176470588236</v>
      </c>
    </row>
    <row r="38" spans="1:9" ht="14.25">
      <c r="A38" s="10" t="s">
        <v>48</v>
      </c>
      <c r="B38" s="11">
        <v>803</v>
      </c>
      <c r="C38" s="12" t="s">
        <v>49</v>
      </c>
      <c r="D38" s="12"/>
      <c r="E38" s="12"/>
      <c r="F38" s="12"/>
      <c r="G38" s="13">
        <f aca="true" t="shared" si="2" ref="G38:H40">G39</f>
        <v>126.6</v>
      </c>
      <c r="H38" s="13">
        <f t="shared" si="2"/>
        <v>126.6</v>
      </c>
      <c r="I38" s="9">
        <f aca="true" t="shared" si="3" ref="I38:I54">H38/G38*100</f>
        <v>100</v>
      </c>
    </row>
    <row r="39" spans="1:9" ht="14.25">
      <c r="A39" s="10" t="s">
        <v>50</v>
      </c>
      <c r="B39" s="11">
        <v>803</v>
      </c>
      <c r="C39" s="12" t="s">
        <v>49</v>
      </c>
      <c r="D39" s="12" t="s">
        <v>51</v>
      </c>
      <c r="E39" s="12"/>
      <c r="F39" s="12"/>
      <c r="G39" s="13">
        <f t="shared" si="2"/>
        <v>126.6</v>
      </c>
      <c r="H39" s="13">
        <f t="shared" si="2"/>
        <v>126.6</v>
      </c>
      <c r="I39" s="9">
        <f t="shared" si="3"/>
        <v>100</v>
      </c>
    </row>
    <row r="40" spans="1:9" ht="30">
      <c r="A40" s="15" t="s">
        <v>15</v>
      </c>
      <c r="B40" s="16">
        <v>803</v>
      </c>
      <c r="C40" s="14" t="s">
        <v>49</v>
      </c>
      <c r="D40" s="14" t="s">
        <v>51</v>
      </c>
      <c r="E40" s="17" t="s">
        <v>16</v>
      </c>
      <c r="F40" s="12"/>
      <c r="G40" s="18">
        <f t="shared" si="2"/>
        <v>126.6</v>
      </c>
      <c r="H40" s="18">
        <f t="shared" si="2"/>
        <v>126.6</v>
      </c>
      <c r="I40" s="9">
        <f t="shared" si="3"/>
        <v>100</v>
      </c>
    </row>
    <row r="41" spans="1:9" ht="15">
      <c r="A41" s="15" t="s">
        <v>17</v>
      </c>
      <c r="B41" s="16">
        <v>803</v>
      </c>
      <c r="C41" s="14" t="s">
        <v>49</v>
      </c>
      <c r="D41" s="14" t="s">
        <v>51</v>
      </c>
      <c r="E41" s="17" t="s">
        <v>18</v>
      </c>
      <c r="F41" s="12"/>
      <c r="G41" s="18">
        <f>G42+G43</f>
        <v>126.6</v>
      </c>
      <c r="H41" s="18">
        <f>H42+H43</f>
        <v>126.6</v>
      </c>
      <c r="I41" s="9">
        <f t="shared" si="3"/>
        <v>100</v>
      </c>
    </row>
    <row r="42" spans="1:9" ht="105">
      <c r="A42" s="15" t="s">
        <v>52</v>
      </c>
      <c r="B42" s="16">
        <v>803</v>
      </c>
      <c r="C42" s="14" t="s">
        <v>49</v>
      </c>
      <c r="D42" s="14" t="s">
        <v>51</v>
      </c>
      <c r="E42" s="14" t="s">
        <v>53</v>
      </c>
      <c r="F42" s="14" t="s">
        <v>21</v>
      </c>
      <c r="G42" s="18">
        <v>104.1</v>
      </c>
      <c r="H42" s="18">
        <v>104.1</v>
      </c>
      <c r="I42" s="9">
        <f t="shared" si="3"/>
        <v>100</v>
      </c>
    </row>
    <row r="43" spans="1:9" ht="60">
      <c r="A43" s="15" t="s">
        <v>54</v>
      </c>
      <c r="B43" s="16">
        <v>803</v>
      </c>
      <c r="C43" s="14" t="s">
        <v>49</v>
      </c>
      <c r="D43" s="14" t="s">
        <v>51</v>
      </c>
      <c r="E43" s="14" t="s">
        <v>53</v>
      </c>
      <c r="F43" s="14" t="s">
        <v>26</v>
      </c>
      <c r="G43" s="18">
        <v>22.5</v>
      </c>
      <c r="H43" s="18">
        <v>22.5</v>
      </c>
      <c r="I43" s="9">
        <f t="shared" si="3"/>
        <v>100</v>
      </c>
    </row>
    <row r="44" spans="1:9" ht="28.5" hidden="1">
      <c r="A44" s="10" t="s">
        <v>55</v>
      </c>
      <c r="B44" s="11">
        <v>803</v>
      </c>
      <c r="C44" s="12" t="s">
        <v>51</v>
      </c>
      <c r="D44" s="12"/>
      <c r="E44" s="12"/>
      <c r="F44" s="12"/>
      <c r="G44" s="13">
        <f aca="true" t="shared" si="4" ref="G44:H46">G45</f>
        <v>0</v>
      </c>
      <c r="H44" s="13">
        <f t="shared" si="4"/>
        <v>0</v>
      </c>
      <c r="I44" s="9" t="e">
        <f t="shared" si="3"/>
        <v>#DIV/0!</v>
      </c>
    </row>
    <row r="45" spans="1:9" ht="42.75" hidden="1">
      <c r="A45" s="10" t="s">
        <v>56</v>
      </c>
      <c r="B45" s="11">
        <v>803</v>
      </c>
      <c r="C45" s="12" t="s">
        <v>51</v>
      </c>
      <c r="D45" s="12" t="s">
        <v>57</v>
      </c>
      <c r="E45" s="12"/>
      <c r="F45" s="12"/>
      <c r="G45" s="13">
        <f t="shared" si="4"/>
        <v>0</v>
      </c>
      <c r="H45" s="13">
        <f t="shared" si="4"/>
        <v>0</v>
      </c>
      <c r="I45" s="9" t="e">
        <f t="shared" si="3"/>
        <v>#DIV/0!</v>
      </c>
    </row>
    <row r="46" spans="1:9" ht="30" hidden="1">
      <c r="A46" s="15" t="s">
        <v>58</v>
      </c>
      <c r="B46" s="16">
        <v>803</v>
      </c>
      <c r="C46" s="14" t="s">
        <v>51</v>
      </c>
      <c r="D46" s="14" t="s">
        <v>57</v>
      </c>
      <c r="E46" s="14" t="s">
        <v>59</v>
      </c>
      <c r="F46" s="14" t="s">
        <v>26</v>
      </c>
      <c r="G46" s="18">
        <f t="shared" si="4"/>
        <v>0</v>
      </c>
      <c r="H46" s="18">
        <f t="shared" si="4"/>
        <v>0</v>
      </c>
      <c r="I46" s="9" t="e">
        <f t="shared" si="3"/>
        <v>#DIV/0!</v>
      </c>
    </row>
    <row r="47" spans="1:9" ht="45" hidden="1">
      <c r="A47" s="15" t="s">
        <v>60</v>
      </c>
      <c r="B47" s="16">
        <v>803</v>
      </c>
      <c r="C47" s="14" t="s">
        <v>51</v>
      </c>
      <c r="D47" s="14" t="s">
        <v>57</v>
      </c>
      <c r="E47" s="14" t="s">
        <v>59</v>
      </c>
      <c r="F47" s="14" t="s">
        <v>61</v>
      </c>
      <c r="G47" s="18">
        <v>0</v>
      </c>
      <c r="H47" s="18"/>
      <c r="I47" s="9" t="e">
        <f t="shared" si="3"/>
        <v>#DIV/0!</v>
      </c>
    </row>
    <row r="48" spans="1:9" s="21" customFormat="1" ht="28.5">
      <c r="A48" s="10" t="s">
        <v>55</v>
      </c>
      <c r="B48" s="11">
        <v>803</v>
      </c>
      <c r="C48" s="12" t="s">
        <v>51</v>
      </c>
      <c r="D48" s="12"/>
      <c r="E48" s="12"/>
      <c r="F48" s="12"/>
      <c r="G48" s="13">
        <f>G49</f>
        <v>6</v>
      </c>
      <c r="H48" s="13">
        <f>H49</f>
        <v>6</v>
      </c>
      <c r="I48" s="9">
        <f t="shared" si="3"/>
        <v>100</v>
      </c>
    </row>
    <row r="49" spans="1:9" s="21" customFormat="1" ht="57">
      <c r="A49" s="10" t="s">
        <v>134</v>
      </c>
      <c r="B49" s="11">
        <v>803</v>
      </c>
      <c r="C49" s="12" t="s">
        <v>51</v>
      </c>
      <c r="D49" s="12" t="s">
        <v>57</v>
      </c>
      <c r="E49" s="12"/>
      <c r="F49" s="12"/>
      <c r="G49" s="13">
        <f>G50+G52</f>
        <v>6</v>
      </c>
      <c r="H49" s="13">
        <f>H50+H52</f>
        <v>6</v>
      </c>
      <c r="I49" s="9">
        <f t="shared" si="3"/>
        <v>100</v>
      </c>
    </row>
    <row r="50" spans="1:9" s="21" customFormat="1" ht="45">
      <c r="A50" s="15" t="s">
        <v>118</v>
      </c>
      <c r="B50" s="16">
        <v>803</v>
      </c>
      <c r="C50" s="14" t="s">
        <v>51</v>
      </c>
      <c r="D50" s="14" t="s">
        <v>57</v>
      </c>
      <c r="E50" s="14" t="s">
        <v>12</v>
      </c>
      <c r="F50" s="14"/>
      <c r="G50" s="18">
        <v>0</v>
      </c>
      <c r="H50" s="18">
        <v>0</v>
      </c>
      <c r="I50" s="9" t="e">
        <f t="shared" si="3"/>
        <v>#DIV/0!</v>
      </c>
    </row>
    <row r="51" spans="1:9" s="21" customFormat="1" ht="45">
      <c r="A51" s="15" t="s">
        <v>119</v>
      </c>
      <c r="B51" s="16">
        <v>803</v>
      </c>
      <c r="C51" s="14" t="s">
        <v>51</v>
      </c>
      <c r="D51" s="14" t="s">
        <v>114</v>
      </c>
      <c r="E51" s="14" t="s">
        <v>120</v>
      </c>
      <c r="F51" s="14" t="s">
        <v>26</v>
      </c>
      <c r="G51" s="18">
        <v>0</v>
      </c>
      <c r="H51" s="18">
        <v>0</v>
      </c>
      <c r="I51" s="9" t="e">
        <f t="shared" si="3"/>
        <v>#DIV/0!</v>
      </c>
    </row>
    <row r="52" spans="1:9" s="21" customFormat="1" ht="45">
      <c r="A52" s="15" t="s">
        <v>121</v>
      </c>
      <c r="B52" s="16">
        <v>803</v>
      </c>
      <c r="C52" s="14" t="s">
        <v>51</v>
      </c>
      <c r="D52" s="14" t="s">
        <v>114</v>
      </c>
      <c r="E52" s="14" t="s">
        <v>49</v>
      </c>
      <c r="F52" s="14"/>
      <c r="G52" s="18">
        <f>G53+G54</f>
        <v>6</v>
      </c>
      <c r="H52" s="18">
        <f>H53+H54</f>
        <v>6</v>
      </c>
      <c r="I52" s="9">
        <f t="shared" si="3"/>
        <v>100</v>
      </c>
    </row>
    <row r="53" spans="1:9" s="21" customFormat="1" ht="75">
      <c r="A53" s="15" t="s">
        <v>122</v>
      </c>
      <c r="B53" s="16">
        <v>803</v>
      </c>
      <c r="C53" s="14" t="s">
        <v>51</v>
      </c>
      <c r="D53" s="14" t="s">
        <v>114</v>
      </c>
      <c r="E53" s="14" t="s">
        <v>123</v>
      </c>
      <c r="F53" s="14" t="s">
        <v>26</v>
      </c>
      <c r="G53" s="18">
        <v>0</v>
      </c>
      <c r="H53" s="18">
        <v>0</v>
      </c>
      <c r="I53" s="9" t="e">
        <f t="shared" si="3"/>
        <v>#DIV/0!</v>
      </c>
    </row>
    <row r="54" spans="1:9" ht="45">
      <c r="A54" s="15" t="s">
        <v>124</v>
      </c>
      <c r="B54" s="16">
        <v>803</v>
      </c>
      <c r="C54" s="14" t="s">
        <v>51</v>
      </c>
      <c r="D54" s="14" t="s">
        <v>114</v>
      </c>
      <c r="E54" s="14" t="s">
        <v>125</v>
      </c>
      <c r="F54" s="14" t="s">
        <v>26</v>
      </c>
      <c r="G54" s="18">
        <v>6</v>
      </c>
      <c r="H54" s="18">
        <v>6</v>
      </c>
      <c r="I54" s="9">
        <f t="shared" si="3"/>
        <v>100</v>
      </c>
    </row>
    <row r="55" spans="1:9" ht="18" customHeight="1">
      <c r="A55" s="10" t="s">
        <v>62</v>
      </c>
      <c r="B55" s="11">
        <v>803</v>
      </c>
      <c r="C55" s="12" t="s">
        <v>63</v>
      </c>
      <c r="D55" s="12"/>
      <c r="E55" s="12"/>
      <c r="F55" s="12"/>
      <c r="G55" s="13">
        <f>G56+G60+G68</f>
        <v>3845.2</v>
      </c>
      <c r="H55" s="13">
        <f>H56+H60+H68</f>
        <v>3709.4</v>
      </c>
      <c r="I55" s="9">
        <f aca="true" t="shared" si="5" ref="I55:I60">H55/G55*100</f>
        <v>96.46832414438782</v>
      </c>
    </row>
    <row r="56" spans="1:9" ht="14.25">
      <c r="A56" s="10" t="s">
        <v>64</v>
      </c>
      <c r="B56" s="11">
        <v>803</v>
      </c>
      <c r="C56" s="12" t="s">
        <v>63</v>
      </c>
      <c r="D56" s="12" t="s">
        <v>12</v>
      </c>
      <c r="E56" s="12"/>
      <c r="F56" s="12"/>
      <c r="G56" s="13">
        <f aca="true" t="shared" si="6" ref="G56:H58">G57</f>
        <v>12.9</v>
      </c>
      <c r="H56" s="13">
        <f t="shared" si="6"/>
        <v>12.9</v>
      </c>
      <c r="I56" s="9">
        <f t="shared" si="5"/>
        <v>100</v>
      </c>
    </row>
    <row r="57" spans="1:9" ht="30">
      <c r="A57" s="15" t="s">
        <v>15</v>
      </c>
      <c r="B57" s="16">
        <v>803</v>
      </c>
      <c r="C57" s="14" t="s">
        <v>63</v>
      </c>
      <c r="D57" s="14" t="s">
        <v>12</v>
      </c>
      <c r="E57" s="17" t="s">
        <v>16</v>
      </c>
      <c r="F57" s="14"/>
      <c r="G57" s="18">
        <f t="shared" si="6"/>
        <v>12.9</v>
      </c>
      <c r="H57" s="18">
        <f t="shared" si="6"/>
        <v>12.9</v>
      </c>
      <c r="I57" s="9">
        <f t="shared" si="5"/>
        <v>100</v>
      </c>
    </row>
    <row r="58" spans="1:9" ht="15">
      <c r="A58" s="15" t="s">
        <v>17</v>
      </c>
      <c r="B58" s="16">
        <v>803</v>
      </c>
      <c r="C58" s="14" t="s">
        <v>63</v>
      </c>
      <c r="D58" s="14" t="s">
        <v>12</v>
      </c>
      <c r="E58" s="17" t="s">
        <v>18</v>
      </c>
      <c r="F58" s="14"/>
      <c r="G58" s="18">
        <f t="shared" si="6"/>
        <v>12.9</v>
      </c>
      <c r="H58" s="18">
        <f t="shared" si="6"/>
        <v>12.9</v>
      </c>
      <c r="I58" s="9">
        <f t="shared" si="5"/>
        <v>100</v>
      </c>
    </row>
    <row r="59" spans="1:9" ht="75">
      <c r="A59" s="15" t="s">
        <v>103</v>
      </c>
      <c r="B59" s="16">
        <v>803</v>
      </c>
      <c r="C59" s="14" t="s">
        <v>63</v>
      </c>
      <c r="D59" s="14" t="s">
        <v>12</v>
      </c>
      <c r="E59" s="17" t="s">
        <v>65</v>
      </c>
      <c r="F59" s="14" t="s">
        <v>26</v>
      </c>
      <c r="G59" s="18">
        <v>12.9</v>
      </c>
      <c r="H59" s="18">
        <v>12.9</v>
      </c>
      <c r="I59" s="9">
        <f t="shared" si="5"/>
        <v>100</v>
      </c>
    </row>
    <row r="60" spans="1:9" ht="15">
      <c r="A60" s="10" t="s">
        <v>66</v>
      </c>
      <c r="B60" s="16">
        <v>803</v>
      </c>
      <c r="C60" s="12" t="s">
        <v>63</v>
      </c>
      <c r="D60" s="12" t="s">
        <v>51</v>
      </c>
      <c r="E60" s="14"/>
      <c r="F60" s="14"/>
      <c r="G60" s="13">
        <f>G61+G62+G63</f>
        <v>596.2</v>
      </c>
      <c r="H60" s="13">
        <f>H61+H62+H63</f>
        <v>503.2</v>
      </c>
      <c r="I60" s="9">
        <f t="shared" si="5"/>
        <v>84.4012076484401</v>
      </c>
    </row>
    <row r="61" spans="1:9" ht="45" hidden="1">
      <c r="A61" s="15" t="s">
        <v>60</v>
      </c>
      <c r="B61" s="16">
        <v>803</v>
      </c>
      <c r="C61" s="14" t="s">
        <v>63</v>
      </c>
      <c r="D61" s="14" t="s">
        <v>51</v>
      </c>
      <c r="E61" s="17" t="s">
        <v>67</v>
      </c>
      <c r="F61" s="14" t="s">
        <v>26</v>
      </c>
      <c r="G61" s="18">
        <v>0</v>
      </c>
      <c r="H61" s="18"/>
      <c r="I61" s="9"/>
    </row>
    <row r="62" spans="1:9" ht="90">
      <c r="A62" s="15" t="s">
        <v>126</v>
      </c>
      <c r="B62" s="16">
        <v>803</v>
      </c>
      <c r="C62" s="14" t="s">
        <v>63</v>
      </c>
      <c r="D62" s="14" t="s">
        <v>51</v>
      </c>
      <c r="E62" s="14" t="s">
        <v>127</v>
      </c>
      <c r="F62" s="14" t="s">
        <v>26</v>
      </c>
      <c r="G62" s="18">
        <v>0</v>
      </c>
      <c r="H62" s="18">
        <v>0</v>
      </c>
      <c r="I62" s="9" t="e">
        <f aca="true" t="shared" si="7" ref="I62:I100">H62/G62*100</f>
        <v>#DIV/0!</v>
      </c>
    </row>
    <row r="63" spans="1:9" ht="30">
      <c r="A63" s="15" t="s">
        <v>15</v>
      </c>
      <c r="B63" s="16">
        <v>803</v>
      </c>
      <c r="C63" s="14" t="s">
        <v>63</v>
      </c>
      <c r="D63" s="14" t="s">
        <v>51</v>
      </c>
      <c r="E63" s="17" t="s">
        <v>16</v>
      </c>
      <c r="F63" s="14"/>
      <c r="G63" s="18">
        <f>G65+G66+G67</f>
        <v>596.2</v>
      </c>
      <c r="H63" s="18">
        <f>H65+H66+H67</f>
        <v>503.2</v>
      </c>
      <c r="I63" s="9">
        <f t="shared" si="7"/>
        <v>84.4012076484401</v>
      </c>
    </row>
    <row r="64" spans="1:9" ht="15">
      <c r="A64" s="15" t="s">
        <v>17</v>
      </c>
      <c r="B64" s="16">
        <v>803</v>
      </c>
      <c r="C64" s="14" t="s">
        <v>63</v>
      </c>
      <c r="D64" s="14" t="s">
        <v>51</v>
      </c>
      <c r="E64" s="17" t="s">
        <v>18</v>
      </c>
      <c r="F64" s="14"/>
      <c r="G64" s="18">
        <f>G65+G66+G67</f>
        <v>596.2</v>
      </c>
      <c r="H64" s="18">
        <f>H65+H66+H67</f>
        <v>503.2</v>
      </c>
      <c r="I64" s="9">
        <f t="shared" si="7"/>
        <v>84.4012076484401</v>
      </c>
    </row>
    <row r="65" spans="1:9" ht="45">
      <c r="A65" s="15" t="s">
        <v>128</v>
      </c>
      <c r="B65" s="16">
        <v>803</v>
      </c>
      <c r="C65" s="14" t="s">
        <v>63</v>
      </c>
      <c r="D65" s="14" t="s">
        <v>51</v>
      </c>
      <c r="E65" s="14" t="s">
        <v>68</v>
      </c>
      <c r="F65" s="14" t="s">
        <v>26</v>
      </c>
      <c r="G65" s="18">
        <v>330.2</v>
      </c>
      <c r="H65" s="18">
        <v>283.7</v>
      </c>
      <c r="I65" s="9">
        <f t="shared" si="7"/>
        <v>85.91762568140521</v>
      </c>
    </row>
    <row r="66" spans="1:9" ht="45">
      <c r="A66" s="15" t="s">
        <v>129</v>
      </c>
      <c r="B66" s="16">
        <v>803</v>
      </c>
      <c r="C66" s="14" t="s">
        <v>63</v>
      </c>
      <c r="D66" s="14" t="s">
        <v>51</v>
      </c>
      <c r="E66" s="14" t="s">
        <v>130</v>
      </c>
      <c r="F66" s="14" t="s">
        <v>26</v>
      </c>
      <c r="G66" s="18">
        <v>126</v>
      </c>
      <c r="H66" s="18">
        <v>126</v>
      </c>
      <c r="I66" s="9">
        <f t="shared" si="7"/>
        <v>100</v>
      </c>
    </row>
    <row r="67" spans="1:9" ht="45">
      <c r="A67" s="15" t="s">
        <v>131</v>
      </c>
      <c r="B67" s="16">
        <v>803</v>
      </c>
      <c r="C67" s="14" t="s">
        <v>63</v>
      </c>
      <c r="D67" s="14" t="s">
        <v>51</v>
      </c>
      <c r="E67" s="14" t="s">
        <v>132</v>
      </c>
      <c r="F67" s="14" t="s">
        <v>26</v>
      </c>
      <c r="G67" s="18">
        <v>140</v>
      </c>
      <c r="H67" s="18">
        <v>93.5</v>
      </c>
      <c r="I67" s="9">
        <f t="shared" si="7"/>
        <v>66.78571428571428</v>
      </c>
    </row>
    <row r="68" spans="1:9" ht="28.5">
      <c r="A68" s="10" t="s">
        <v>69</v>
      </c>
      <c r="B68" s="11">
        <v>803</v>
      </c>
      <c r="C68" s="12" t="s">
        <v>63</v>
      </c>
      <c r="D68" s="12" t="s">
        <v>63</v>
      </c>
      <c r="E68" s="12"/>
      <c r="F68" s="12"/>
      <c r="G68" s="13">
        <f>G69</f>
        <v>3236.1</v>
      </c>
      <c r="H68" s="13">
        <f>H69</f>
        <v>3193.3</v>
      </c>
      <c r="I68" s="9">
        <f t="shared" si="7"/>
        <v>98.67742035165786</v>
      </c>
    </row>
    <row r="69" spans="1:9" ht="30">
      <c r="A69" s="15" t="s">
        <v>15</v>
      </c>
      <c r="B69" s="16">
        <v>803</v>
      </c>
      <c r="C69" s="14" t="s">
        <v>63</v>
      </c>
      <c r="D69" s="14" t="s">
        <v>63</v>
      </c>
      <c r="E69" s="17" t="s">
        <v>16</v>
      </c>
      <c r="F69" s="12"/>
      <c r="G69" s="18">
        <f>G70</f>
        <v>3236.1</v>
      </c>
      <c r="H69" s="18">
        <f>H70</f>
        <v>3193.3</v>
      </c>
      <c r="I69" s="9">
        <f t="shared" si="7"/>
        <v>98.67742035165786</v>
      </c>
    </row>
    <row r="70" spans="1:9" ht="15">
      <c r="A70" s="15" t="s">
        <v>17</v>
      </c>
      <c r="B70" s="16">
        <v>803</v>
      </c>
      <c r="C70" s="14" t="s">
        <v>63</v>
      </c>
      <c r="D70" s="14" t="s">
        <v>63</v>
      </c>
      <c r="E70" s="17" t="s">
        <v>18</v>
      </c>
      <c r="F70" s="12"/>
      <c r="G70" s="18">
        <f>G71+G72+G73</f>
        <v>3236.1</v>
      </c>
      <c r="H70" s="18">
        <f>H71+H72+H73</f>
        <v>3193.3</v>
      </c>
      <c r="I70" s="9">
        <f t="shared" si="7"/>
        <v>98.67742035165786</v>
      </c>
    </row>
    <row r="71" spans="1:9" ht="91.5" customHeight="1">
      <c r="A71" s="15" t="s">
        <v>70</v>
      </c>
      <c r="B71" s="16">
        <v>803</v>
      </c>
      <c r="C71" s="14" t="s">
        <v>63</v>
      </c>
      <c r="D71" s="14" t="s">
        <v>63</v>
      </c>
      <c r="E71" s="14" t="s">
        <v>71</v>
      </c>
      <c r="F71" s="14" t="s">
        <v>21</v>
      </c>
      <c r="G71" s="18">
        <v>2186.4</v>
      </c>
      <c r="H71" s="18">
        <v>2186.4</v>
      </c>
      <c r="I71" s="9">
        <f t="shared" si="7"/>
        <v>100</v>
      </c>
    </row>
    <row r="72" spans="1:9" ht="46.5" customHeight="1">
      <c r="A72" s="15" t="s">
        <v>72</v>
      </c>
      <c r="B72" s="16">
        <v>803</v>
      </c>
      <c r="C72" s="14" t="s">
        <v>63</v>
      </c>
      <c r="D72" s="14" t="s">
        <v>63</v>
      </c>
      <c r="E72" s="14" t="s">
        <v>71</v>
      </c>
      <c r="F72" s="14" t="s">
        <v>26</v>
      </c>
      <c r="G72" s="18">
        <v>1040.3</v>
      </c>
      <c r="H72" s="18">
        <v>997.5</v>
      </c>
      <c r="I72" s="9">
        <f t="shared" si="7"/>
        <v>95.88580217245027</v>
      </c>
    </row>
    <row r="73" spans="1:9" ht="45">
      <c r="A73" s="15" t="s">
        <v>73</v>
      </c>
      <c r="B73" s="16">
        <v>803</v>
      </c>
      <c r="C73" s="14" t="s">
        <v>63</v>
      </c>
      <c r="D73" s="14" t="s">
        <v>63</v>
      </c>
      <c r="E73" s="14" t="s">
        <v>71</v>
      </c>
      <c r="F73" s="14" t="s">
        <v>28</v>
      </c>
      <c r="G73" s="18">
        <v>9.4</v>
      </c>
      <c r="H73" s="18">
        <v>9.4</v>
      </c>
      <c r="I73" s="9">
        <f t="shared" si="7"/>
        <v>100</v>
      </c>
    </row>
    <row r="74" spans="1:9" ht="75" hidden="1">
      <c r="A74" s="15" t="s">
        <v>74</v>
      </c>
      <c r="B74" s="11">
        <v>803</v>
      </c>
      <c r="C74" s="14" t="s">
        <v>63</v>
      </c>
      <c r="D74" s="14" t="s">
        <v>63</v>
      </c>
      <c r="E74" s="14" t="s">
        <v>75</v>
      </c>
      <c r="F74" s="14" t="s">
        <v>76</v>
      </c>
      <c r="G74" s="18">
        <f>G75</f>
        <v>0</v>
      </c>
      <c r="H74" s="18">
        <f>H75</f>
        <v>0</v>
      </c>
      <c r="I74" s="9" t="e">
        <f t="shared" si="7"/>
        <v>#DIV/0!</v>
      </c>
    </row>
    <row r="75" spans="1:9" ht="15" hidden="1">
      <c r="A75" s="15" t="s">
        <v>77</v>
      </c>
      <c r="B75" s="11">
        <v>803</v>
      </c>
      <c r="C75" s="14" t="s">
        <v>63</v>
      </c>
      <c r="D75" s="14" t="s">
        <v>63</v>
      </c>
      <c r="E75" s="14" t="s">
        <v>78</v>
      </c>
      <c r="F75" s="14" t="s">
        <v>79</v>
      </c>
      <c r="G75" s="18">
        <v>0</v>
      </c>
      <c r="H75" s="18">
        <v>0</v>
      </c>
      <c r="I75" s="9" t="e">
        <f t="shared" si="7"/>
        <v>#DIV/0!</v>
      </c>
    </row>
    <row r="76" spans="1:9" ht="14.25">
      <c r="A76" s="10" t="s">
        <v>80</v>
      </c>
      <c r="B76" s="11">
        <v>803</v>
      </c>
      <c r="C76" s="12" t="s">
        <v>81</v>
      </c>
      <c r="D76" s="12"/>
      <c r="E76" s="12"/>
      <c r="F76" s="12"/>
      <c r="G76" s="13">
        <f aca="true" t="shared" si="8" ref="G76:H78">G77</f>
        <v>2496</v>
      </c>
      <c r="H76" s="13">
        <f t="shared" si="8"/>
        <v>2496</v>
      </c>
      <c r="I76" s="9">
        <f t="shared" si="7"/>
        <v>100</v>
      </c>
    </row>
    <row r="77" spans="1:9" ht="14.25">
      <c r="A77" s="10" t="s">
        <v>82</v>
      </c>
      <c r="B77" s="11">
        <v>803</v>
      </c>
      <c r="C77" s="12" t="s">
        <v>81</v>
      </c>
      <c r="D77" s="12" t="s">
        <v>12</v>
      </c>
      <c r="E77" s="12"/>
      <c r="F77" s="12"/>
      <c r="G77" s="13">
        <f t="shared" si="8"/>
        <v>2496</v>
      </c>
      <c r="H77" s="13">
        <f t="shared" si="8"/>
        <v>2496</v>
      </c>
      <c r="I77" s="9">
        <f t="shared" si="7"/>
        <v>100</v>
      </c>
    </row>
    <row r="78" spans="1:9" ht="30">
      <c r="A78" s="15" t="s">
        <v>15</v>
      </c>
      <c r="B78" s="16">
        <v>803</v>
      </c>
      <c r="C78" s="14" t="s">
        <v>81</v>
      </c>
      <c r="D78" s="14" t="s">
        <v>12</v>
      </c>
      <c r="E78" s="17" t="s">
        <v>16</v>
      </c>
      <c r="F78" s="12"/>
      <c r="G78" s="18">
        <f t="shared" si="8"/>
        <v>2496</v>
      </c>
      <c r="H78" s="18">
        <f t="shared" si="8"/>
        <v>2496</v>
      </c>
      <c r="I78" s="9">
        <f t="shared" si="7"/>
        <v>100</v>
      </c>
    </row>
    <row r="79" spans="1:9" ht="15">
      <c r="A79" s="15" t="s">
        <v>17</v>
      </c>
      <c r="B79" s="16">
        <v>803</v>
      </c>
      <c r="C79" s="14" t="s">
        <v>81</v>
      </c>
      <c r="D79" s="14" t="s">
        <v>12</v>
      </c>
      <c r="E79" s="17" t="s">
        <v>18</v>
      </c>
      <c r="F79" s="12"/>
      <c r="G79" s="18">
        <f>G80+G81+G82+G83</f>
        <v>2496</v>
      </c>
      <c r="H79" s="18">
        <f>H80+H81+H82+H83</f>
        <v>2496</v>
      </c>
      <c r="I79" s="9">
        <f t="shared" si="7"/>
        <v>100</v>
      </c>
    </row>
    <row r="80" spans="1:9" ht="110.25" customHeight="1">
      <c r="A80" s="15" t="s">
        <v>83</v>
      </c>
      <c r="B80" s="16">
        <v>803</v>
      </c>
      <c r="C80" s="14" t="s">
        <v>81</v>
      </c>
      <c r="D80" s="14" t="s">
        <v>12</v>
      </c>
      <c r="E80" s="14" t="s">
        <v>135</v>
      </c>
      <c r="F80" s="14" t="s">
        <v>21</v>
      </c>
      <c r="G80" s="18">
        <v>35</v>
      </c>
      <c r="H80" s="18">
        <v>35</v>
      </c>
      <c r="I80" s="9">
        <f t="shared" si="7"/>
        <v>100</v>
      </c>
    </row>
    <row r="81" spans="1:9" ht="98.25" customHeight="1">
      <c r="A81" s="15" t="s">
        <v>105</v>
      </c>
      <c r="B81" s="16">
        <v>803</v>
      </c>
      <c r="C81" s="14" t="s">
        <v>81</v>
      </c>
      <c r="D81" s="14" t="s">
        <v>12</v>
      </c>
      <c r="E81" s="14" t="s">
        <v>104</v>
      </c>
      <c r="F81" s="14" t="s">
        <v>86</v>
      </c>
      <c r="G81" s="18">
        <v>797.7</v>
      </c>
      <c r="H81" s="18">
        <v>797.7</v>
      </c>
      <c r="I81" s="9">
        <f t="shared" si="7"/>
        <v>100</v>
      </c>
    </row>
    <row r="82" spans="1:9" ht="60">
      <c r="A82" s="15" t="s">
        <v>84</v>
      </c>
      <c r="B82" s="16">
        <v>803</v>
      </c>
      <c r="C82" s="14" t="s">
        <v>81</v>
      </c>
      <c r="D82" s="14" t="s">
        <v>12</v>
      </c>
      <c r="E82" s="14" t="s">
        <v>85</v>
      </c>
      <c r="F82" s="14" t="s">
        <v>86</v>
      </c>
      <c r="G82" s="18">
        <v>745.3</v>
      </c>
      <c r="H82" s="18">
        <v>745.3</v>
      </c>
      <c r="I82" s="9">
        <f t="shared" si="7"/>
        <v>100</v>
      </c>
    </row>
    <row r="83" spans="1:9" ht="60">
      <c r="A83" s="15" t="s">
        <v>87</v>
      </c>
      <c r="B83" s="16">
        <v>803</v>
      </c>
      <c r="C83" s="14" t="s">
        <v>81</v>
      </c>
      <c r="D83" s="14" t="s">
        <v>12</v>
      </c>
      <c r="E83" s="14" t="s">
        <v>88</v>
      </c>
      <c r="F83" s="14" t="s">
        <v>86</v>
      </c>
      <c r="G83" s="18">
        <v>918</v>
      </c>
      <c r="H83" s="18">
        <v>918</v>
      </c>
      <c r="I83" s="9">
        <f t="shared" si="7"/>
        <v>100</v>
      </c>
    </row>
    <row r="84" spans="1:9" ht="14.25">
      <c r="A84" s="10" t="s">
        <v>89</v>
      </c>
      <c r="B84" s="11">
        <v>803</v>
      </c>
      <c r="C84" s="12" t="s">
        <v>57</v>
      </c>
      <c r="D84" s="12"/>
      <c r="E84" s="12"/>
      <c r="F84" s="12"/>
      <c r="G84" s="13">
        <f>G85+G89</f>
        <v>63.9</v>
      </c>
      <c r="H84" s="13">
        <f>H85+H89</f>
        <v>63.9</v>
      </c>
      <c r="I84" s="9">
        <f t="shared" si="7"/>
        <v>100</v>
      </c>
    </row>
    <row r="85" spans="1:9" ht="14.25">
      <c r="A85" s="10" t="s">
        <v>90</v>
      </c>
      <c r="B85" s="11">
        <v>803</v>
      </c>
      <c r="C85" s="12" t="s">
        <v>57</v>
      </c>
      <c r="D85" s="12" t="s">
        <v>12</v>
      </c>
      <c r="E85" s="12"/>
      <c r="F85" s="12"/>
      <c r="G85" s="13">
        <f aca="true" t="shared" si="9" ref="G85:H87">G86</f>
        <v>63.9</v>
      </c>
      <c r="H85" s="13">
        <f t="shared" si="9"/>
        <v>63.9</v>
      </c>
      <c r="I85" s="9">
        <f t="shared" si="7"/>
        <v>100</v>
      </c>
    </row>
    <row r="86" spans="1:9" ht="30">
      <c r="A86" s="15" t="s">
        <v>15</v>
      </c>
      <c r="B86" s="16">
        <v>803</v>
      </c>
      <c r="C86" s="14" t="s">
        <v>57</v>
      </c>
      <c r="D86" s="14" t="s">
        <v>12</v>
      </c>
      <c r="E86" s="17" t="s">
        <v>16</v>
      </c>
      <c r="F86" s="12"/>
      <c r="G86" s="18">
        <f t="shared" si="9"/>
        <v>63.9</v>
      </c>
      <c r="H86" s="18">
        <f t="shared" si="9"/>
        <v>63.9</v>
      </c>
      <c r="I86" s="9">
        <f t="shared" si="7"/>
        <v>100</v>
      </c>
    </row>
    <row r="87" spans="1:9" ht="15">
      <c r="A87" s="15" t="s">
        <v>17</v>
      </c>
      <c r="B87" s="16">
        <v>803</v>
      </c>
      <c r="C87" s="14" t="s">
        <v>57</v>
      </c>
      <c r="D87" s="14" t="s">
        <v>12</v>
      </c>
      <c r="E87" s="17" t="s">
        <v>18</v>
      </c>
      <c r="F87" s="12"/>
      <c r="G87" s="18">
        <f t="shared" si="9"/>
        <v>63.9</v>
      </c>
      <c r="H87" s="18">
        <f t="shared" si="9"/>
        <v>63.9</v>
      </c>
      <c r="I87" s="9">
        <f t="shared" si="7"/>
        <v>100</v>
      </c>
    </row>
    <row r="88" spans="1:9" ht="48" customHeight="1">
      <c r="A88" s="15" t="s">
        <v>91</v>
      </c>
      <c r="B88" s="16">
        <v>803</v>
      </c>
      <c r="C88" s="14" t="s">
        <v>57</v>
      </c>
      <c r="D88" s="14" t="s">
        <v>12</v>
      </c>
      <c r="E88" s="14" t="s">
        <v>107</v>
      </c>
      <c r="F88" s="14" t="s">
        <v>92</v>
      </c>
      <c r="G88" s="18">
        <v>63.9</v>
      </c>
      <c r="H88" s="18">
        <v>63.9</v>
      </c>
      <c r="I88" s="9">
        <f t="shared" si="7"/>
        <v>100</v>
      </c>
    </row>
    <row r="89" spans="1:9" ht="14.25">
      <c r="A89" s="10" t="s">
        <v>93</v>
      </c>
      <c r="B89" s="11">
        <v>803</v>
      </c>
      <c r="C89" s="12" t="s">
        <v>57</v>
      </c>
      <c r="D89" s="12" t="s">
        <v>51</v>
      </c>
      <c r="E89" s="12"/>
      <c r="F89" s="12"/>
      <c r="G89" s="13">
        <f>G90</f>
        <v>0</v>
      </c>
      <c r="H89" s="13">
        <f>H90</f>
        <v>0</v>
      </c>
      <c r="I89" s="9" t="e">
        <f t="shared" si="7"/>
        <v>#DIV/0!</v>
      </c>
    </row>
    <row r="90" spans="1:9" ht="30">
      <c r="A90" s="15" t="s">
        <v>15</v>
      </c>
      <c r="B90" s="16">
        <v>803</v>
      </c>
      <c r="C90" s="14" t="s">
        <v>57</v>
      </c>
      <c r="D90" s="14" t="s">
        <v>51</v>
      </c>
      <c r="E90" s="17" t="s">
        <v>16</v>
      </c>
      <c r="F90" s="12"/>
      <c r="G90" s="18">
        <f>G91</f>
        <v>0</v>
      </c>
      <c r="H90" s="18">
        <f>H91</f>
        <v>0</v>
      </c>
      <c r="I90" s="9" t="e">
        <f t="shared" si="7"/>
        <v>#DIV/0!</v>
      </c>
    </row>
    <row r="91" spans="1:9" ht="15">
      <c r="A91" s="15" t="s">
        <v>17</v>
      </c>
      <c r="B91" s="16">
        <v>803</v>
      </c>
      <c r="C91" s="14" t="s">
        <v>57</v>
      </c>
      <c r="D91" s="14" t="s">
        <v>51</v>
      </c>
      <c r="E91" s="17" t="s">
        <v>18</v>
      </c>
      <c r="F91" s="12"/>
      <c r="G91" s="18">
        <f>G93+G94</f>
        <v>0</v>
      </c>
      <c r="H91" s="18">
        <f>H93+H94</f>
        <v>0</v>
      </c>
      <c r="I91" s="9" t="e">
        <f t="shared" si="7"/>
        <v>#DIV/0!</v>
      </c>
    </row>
    <row r="92" spans="1:9" ht="47.25" customHeight="1" hidden="1">
      <c r="A92" s="15" t="s">
        <v>94</v>
      </c>
      <c r="B92" s="16">
        <v>803</v>
      </c>
      <c r="C92" s="14" t="s">
        <v>57</v>
      </c>
      <c r="D92" s="14" t="s">
        <v>51</v>
      </c>
      <c r="E92" s="14" t="s">
        <v>95</v>
      </c>
      <c r="F92" s="14" t="s">
        <v>92</v>
      </c>
      <c r="G92" s="18"/>
      <c r="H92" s="18"/>
      <c r="I92" s="9" t="e">
        <f t="shared" si="7"/>
        <v>#DIV/0!</v>
      </c>
    </row>
    <row r="93" spans="1:9" ht="47.25" customHeight="1">
      <c r="A93" s="15" t="s">
        <v>96</v>
      </c>
      <c r="B93" s="16">
        <v>803</v>
      </c>
      <c r="C93" s="14" t="s">
        <v>57</v>
      </c>
      <c r="D93" s="14" t="s">
        <v>51</v>
      </c>
      <c r="E93" s="14" t="s">
        <v>95</v>
      </c>
      <c r="F93" s="14" t="s">
        <v>92</v>
      </c>
      <c r="G93" s="18">
        <v>0</v>
      </c>
      <c r="H93" s="18">
        <v>0</v>
      </c>
      <c r="I93" s="9" t="e">
        <f t="shared" si="7"/>
        <v>#DIV/0!</v>
      </c>
    </row>
    <row r="94" spans="1:9" ht="45" hidden="1">
      <c r="A94" s="15" t="s">
        <v>60</v>
      </c>
      <c r="B94" s="16">
        <v>803</v>
      </c>
      <c r="C94" s="14" t="s">
        <v>57</v>
      </c>
      <c r="D94" s="14" t="s">
        <v>51</v>
      </c>
      <c r="E94" s="14" t="s">
        <v>97</v>
      </c>
      <c r="F94" s="14" t="s">
        <v>92</v>
      </c>
      <c r="G94" s="18">
        <v>0</v>
      </c>
      <c r="H94" s="18">
        <v>0</v>
      </c>
      <c r="I94" s="9" t="e">
        <f t="shared" si="7"/>
        <v>#DIV/0!</v>
      </c>
    </row>
    <row r="95" spans="1:9" ht="14.25" hidden="1">
      <c r="A95" s="10" t="s">
        <v>98</v>
      </c>
      <c r="B95" s="11">
        <v>803</v>
      </c>
      <c r="C95" s="12" t="s">
        <v>30</v>
      </c>
      <c r="D95" s="12"/>
      <c r="E95" s="12"/>
      <c r="F95" s="12"/>
      <c r="G95" s="13">
        <f aca="true" t="shared" si="10" ref="G95:H98">G96</f>
        <v>0</v>
      </c>
      <c r="H95" s="13">
        <f t="shared" si="10"/>
        <v>0</v>
      </c>
      <c r="I95" s="9" t="e">
        <f t="shared" si="7"/>
        <v>#DIV/0!</v>
      </c>
    </row>
    <row r="96" spans="1:9" ht="14.25" hidden="1">
      <c r="A96" s="10" t="s">
        <v>99</v>
      </c>
      <c r="B96" s="11">
        <v>803</v>
      </c>
      <c r="C96" s="12" t="s">
        <v>30</v>
      </c>
      <c r="D96" s="12" t="s">
        <v>49</v>
      </c>
      <c r="E96" s="12"/>
      <c r="F96" s="12"/>
      <c r="G96" s="13">
        <f t="shared" si="10"/>
        <v>0</v>
      </c>
      <c r="H96" s="13">
        <f t="shared" si="10"/>
        <v>0</v>
      </c>
      <c r="I96" s="9" t="e">
        <f t="shared" si="7"/>
        <v>#DIV/0!</v>
      </c>
    </row>
    <row r="97" spans="1:9" ht="30" hidden="1">
      <c r="A97" s="15" t="s">
        <v>15</v>
      </c>
      <c r="B97" s="16">
        <v>803</v>
      </c>
      <c r="C97" s="14" t="s">
        <v>30</v>
      </c>
      <c r="D97" s="14" t="s">
        <v>49</v>
      </c>
      <c r="E97" s="17" t="s">
        <v>16</v>
      </c>
      <c r="F97" s="14"/>
      <c r="G97" s="18">
        <f t="shared" si="10"/>
        <v>0</v>
      </c>
      <c r="H97" s="18">
        <f t="shared" si="10"/>
        <v>0</v>
      </c>
      <c r="I97" s="9" t="e">
        <f t="shared" si="7"/>
        <v>#DIV/0!</v>
      </c>
    </row>
    <row r="98" spans="1:9" ht="15" hidden="1">
      <c r="A98" s="15" t="s">
        <v>17</v>
      </c>
      <c r="B98" s="16">
        <v>803</v>
      </c>
      <c r="C98" s="14" t="s">
        <v>30</v>
      </c>
      <c r="D98" s="14" t="s">
        <v>49</v>
      </c>
      <c r="E98" s="17" t="s">
        <v>18</v>
      </c>
      <c r="F98" s="14"/>
      <c r="G98" s="18">
        <f t="shared" si="10"/>
        <v>0</v>
      </c>
      <c r="H98" s="18">
        <f t="shared" si="10"/>
        <v>0</v>
      </c>
      <c r="I98" s="9" t="e">
        <f t="shared" si="7"/>
        <v>#DIV/0!</v>
      </c>
    </row>
    <row r="99" spans="1:9" ht="60" hidden="1">
      <c r="A99" s="15" t="s">
        <v>100</v>
      </c>
      <c r="B99" s="16">
        <v>803</v>
      </c>
      <c r="C99" s="14" t="s">
        <v>30</v>
      </c>
      <c r="D99" s="14" t="s">
        <v>49</v>
      </c>
      <c r="E99" s="14" t="s">
        <v>101</v>
      </c>
      <c r="F99" s="14" t="s">
        <v>86</v>
      </c>
      <c r="G99" s="18">
        <v>0</v>
      </c>
      <c r="H99" s="18">
        <v>0</v>
      </c>
      <c r="I99" s="9" t="e">
        <f t="shared" si="7"/>
        <v>#DIV/0!</v>
      </c>
    </row>
    <row r="100" spans="1:9" s="21" customFormat="1" ht="28.5">
      <c r="A100" s="10" t="s">
        <v>113</v>
      </c>
      <c r="B100" s="11">
        <v>808</v>
      </c>
      <c r="C100" s="12"/>
      <c r="D100" s="12"/>
      <c r="E100" s="12"/>
      <c r="F100" s="12"/>
      <c r="G100" s="13">
        <v>0</v>
      </c>
      <c r="H100" s="13">
        <v>0</v>
      </c>
      <c r="I100" s="9" t="e">
        <f t="shared" si="7"/>
        <v>#DIV/0!</v>
      </c>
    </row>
    <row r="101" spans="1:9" s="21" customFormat="1" ht="16.5" customHeight="1">
      <c r="A101" s="10" t="s">
        <v>111</v>
      </c>
      <c r="B101" s="11">
        <v>808</v>
      </c>
      <c r="C101" s="12" t="s">
        <v>12</v>
      </c>
      <c r="D101" s="12" t="s">
        <v>33</v>
      </c>
      <c r="E101" s="19"/>
      <c r="F101" s="12"/>
      <c r="G101" s="13">
        <v>0</v>
      </c>
      <c r="H101" s="13">
        <v>0</v>
      </c>
      <c r="I101" s="9">
        <v>100</v>
      </c>
    </row>
    <row r="102" spans="1:9" s="23" customFormat="1" ht="30">
      <c r="A102" s="15" t="s">
        <v>32</v>
      </c>
      <c r="B102" s="16">
        <v>808</v>
      </c>
      <c r="C102" s="14" t="s">
        <v>12</v>
      </c>
      <c r="D102" s="14" t="s">
        <v>33</v>
      </c>
      <c r="E102" s="17" t="s">
        <v>34</v>
      </c>
      <c r="F102" s="14"/>
      <c r="G102" s="18">
        <f>G103</f>
        <v>0</v>
      </c>
      <c r="H102" s="18">
        <f>H103</f>
        <v>0</v>
      </c>
      <c r="I102" s="22" t="e">
        <f>H102/G102*100</f>
        <v>#DIV/0!</v>
      </c>
    </row>
    <row r="103" spans="1:9" ht="15">
      <c r="A103" s="15" t="s">
        <v>35</v>
      </c>
      <c r="B103" s="16">
        <v>808</v>
      </c>
      <c r="C103" s="14" t="s">
        <v>12</v>
      </c>
      <c r="D103" s="14" t="s">
        <v>33</v>
      </c>
      <c r="E103" s="17" t="s">
        <v>34</v>
      </c>
      <c r="F103" s="14" t="s">
        <v>28</v>
      </c>
      <c r="G103" s="18">
        <f>G104</f>
        <v>0</v>
      </c>
      <c r="H103" s="18">
        <f>H104</f>
        <v>0</v>
      </c>
      <c r="I103" s="9" t="e">
        <f>H103/G103*100</f>
        <v>#DIV/0!</v>
      </c>
    </row>
    <row r="104" spans="1:9" ht="15">
      <c r="A104" s="15" t="s">
        <v>36</v>
      </c>
      <c r="B104" s="16">
        <v>808</v>
      </c>
      <c r="C104" s="14" t="s">
        <v>12</v>
      </c>
      <c r="D104" s="14" t="s">
        <v>33</v>
      </c>
      <c r="E104" s="17" t="s">
        <v>34</v>
      </c>
      <c r="F104" s="14" t="s">
        <v>37</v>
      </c>
      <c r="G104" s="18">
        <v>0</v>
      </c>
      <c r="H104" s="18">
        <v>0</v>
      </c>
      <c r="I104" s="9" t="e">
        <f>H104/G104*100</f>
        <v>#DIV/0!</v>
      </c>
    </row>
  </sheetData>
  <sheetProtection selectLockedCells="1" selectUnlockedCells="1"/>
  <autoFilter ref="A8:I99"/>
  <mergeCells count="11">
    <mergeCell ref="A4:D4"/>
    <mergeCell ref="E4:I4"/>
    <mergeCell ref="A5:I5"/>
    <mergeCell ref="A6:I6"/>
    <mergeCell ref="A10:F10"/>
    <mergeCell ref="A1:D1"/>
    <mergeCell ref="E1:I1"/>
    <mergeCell ref="A2:D2"/>
    <mergeCell ref="E2:I2"/>
    <mergeCell ref="A3:D3"/>
    <mergeCell ref="E3:I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2023-03-31T07:21:19Z</cp:lastPrinted>
  <dcterms:modified xsi:type="dcterms:W3CDTF">2023-07-28T11:26:03Z</dcterms:modified>
  <cp:category/>
  <cp:version/>
  <cp:contentType/>
  <cp:contentStatus/>
</cp:coreProperties>
</file>