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56" tabRatio="500" activeTab="0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'исп.бюджета'!$A$2:$E$108</definedName>
  </definedNames>
  <calcPr fullCalcOnLoad="1"/>
</workbook>
</file>

<file path=xl/sharedStrings.xml><?xml version="1.0" encoding="utf-8"?>
<sst xmlns="http://schemas.openxmlformats.org/spreadsheetml/2006/main" count="200" uniqueCount="180">
  <si>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</si>
  <si>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</si>
  <si>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</si>
  <si>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</si>
  <si>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</si>
  <si>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</si>
  <si>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</si>
  <si>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</si>
  <si>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</si>
  <si>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</si>
  <si>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</si>
  <si>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</si>
  <si>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</si>
  <si>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</si>
  <si>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</si>
  <si>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</si>
  <si>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</si>
  <si>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</si>
  <si>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</si>
  <si>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</si>
  <si>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</si>
  <si>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</si>
  <si>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</si>
  <si>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</si>
  <si>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</si>
  <si>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</si>
  <si>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</si>
  <si>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</si>
  <si>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</si>
  <si>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</si>
  <si>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</si>
  <si>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</si>
  <si>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</si>
  <si>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</si>
  <si>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</si>
  <si>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</si>
  <si>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</si>
  <si>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</si>
  <si>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</si>
  <si>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</si>
  <si>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</si>
  <si>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</si>
  <si>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</si>
  <si>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</si>
  <si>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</si>
  <si>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</si>
  <si>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</si>
  <si>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</si>
  <si>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</si>
  <si>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</si>
  <si>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</si>
  <si>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</si>
  <si>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</si>
  <si>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</si>
  <si>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</si>
  <si>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</si>
  <si>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</si>
  <si>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</si>
  <si>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</si>
  <si>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</si>
  <si>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</si>
  <si>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</si>
  <si>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</si>
  <si>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</si>
  <si>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</si>
  <si>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</si>
  <si>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</si>
  <si>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</si>
  <si>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</si>
  <si>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</si>
  <si>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</si>
  <si>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</si>
  <si>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</si>
  <si>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</si>
  <si>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</si>
  <si>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</si>
  <si>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</si>
  <si>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</si>
  <si>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</si>
  <si>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</si>
  <si>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</si>
  <si>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</si>
  <si>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</si>
  <si>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</si>
  <si>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</si>
  <si>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</si>
  <si>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</si>
  <si>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</si>
  <si>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</si>
  <si>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</si>
  <si>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</si>
  <si>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</si>
  <si>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</si>
  <si>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</si>
  <si>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</si>
  <si>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</si>
  <si>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</si>
  <si>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</si>
  <si>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</si>
  <si>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</si>
  <si>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</si>
  <si>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</si>
  <si>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</si>
  <si>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</si>
  <si>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</si>
  <si>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</si>
  <si>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</si>
  <si>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</si>
  <si>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</si>
  <si>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</si>
  <si>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</si>
  <si>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</si>
  <si>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</si>
  <si>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</si>
  <si>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</si>
  <si>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</si>
  <si>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</si>
  <si>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</si>
  <si>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</si>
  <si>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</si>
  <si>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</si>
  <si>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</si>
  <si>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</si>
  <si>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</si>
  <si>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</si>
  <si>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</si>
  <si>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</si>
  <si>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</si>
  <si>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</si>
  <si>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</si>
  <si>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</si>
  <si>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</si>
  <si>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</si>
  <si>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</si>
  <si>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</si>
  <si>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</si>
  <si>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</si>
  <si>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</si>
  <si>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</si>
  <si>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</si>
  <si>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</si>
  <si>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</si>
  <si>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</si>
  <si>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</si>
  <si>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</si>
  <si>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</si>
  <si>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</si>
  <si>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</si>
  <si>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</si>
  <si>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</si>
  <si>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</si>
  <si>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</si>
  <si>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</si>
  <si>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</si>
  <si>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</si>
  <si>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</si>
  <si>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</si>
  <si>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</si>
  <si>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</si>
  <si>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</si>
  <si>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</si>
  <si>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</si>
  <si>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</si>
  <si>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</si>
  <si>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</si>
  <si>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</si>
  <si>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</si>
  <si>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</si>
  <si>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</si>
  <si>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</si>
  <si>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</si>
  <si>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</si>
  <si>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</si>
  <si>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</si>
  <si>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>Расходы на обеспечение функций Избирательной комиссии Владимирской области</t>
  </si>
  <si>
    <t>Исполнено за 10 месяцев 2018 года</t>
  </si>
  <si>
    <t>Расходы на осуществление в области предупреждения и ликвидации последствий чрезвычайных ситуаций и области гражданской обороны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</si>
  <si>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10 месяцев 2018 года
</t>
  </si>
  <si>
    <t>Исполнение за 10 месяцев 2018 года</t>
  </si>
  <si>
    <t xml:space="preserve">              Справка об исполнении бюджета муниципального образования Пенкинское на 01 ноября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</si>
</sst>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tabSelected="1" view="pageBreakPreview" zoomScale="63" zoomScaleNormal="35" zoomScaleSheetLayoutView="63" zoomScalePageLayoutView="0" workbookViewId="0" topLeftCell="A78">
      <selection activeCell="D89" sqref="D89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9"/>
      <c r="B1" s="59"/>
      <c r="C1" s="59"/>
      <c r="D1" s="59"/>
      <c r="E1" s="59"/>
    </row>
    <row r="2" spans="1:7" s="4" customFormat="1" ht="24" customHeight="1">
      <c r="A2" s="5"/>
      <c r="B2" s="60"/>
      <c r="C2" s="60"/>
      <c r="D2" s="60"/>
      <c r="E2" s="60"/>
      <c r="F2" s="6"/>
      <c r="G2" s="6"/>
    </row>
    <row r="3" spans="1:7" s="4" customFormat="1" ht="24" customHeight="1">
      <c r="A3" s="5"/>
      <c r="B3" s="60"/>
      <c r="C3" s="60"/>
      <c r="D3" s="60"/>
      <c r="E3" s="60"/>
      <c r="F3" s="6"/>
      <c r="G3" s="6"/>
    </row>
    <row r="4" spans="1:7" s="4" customFormat="1" ht="24" customHeight="1">
      <c r="A4" s="5"/>
      <c r="B4" s="60"/>
      <c r="C4" s="60"/>
      <c r="D4" s="60"/>
      <c r="E4" s="60"/>
      <c r="F4" s="6"/>
      <c r="G4" s="6"/>
    </row>
    <row r="5" spans="1:5" s="4" customFormat="1" ht="0.75" customHeight="1">
      <c r="A5" s="5"/>
      <c r="B5" s="7"/>
      <c r="C5" s="7"/>
      <c r="D5" s="61"/>
      <c r="E5" s="61"/>
    </row>
    <row r="6" spans="1:5" s="8" customFormat="1" ht="24" customHeight="1">
      <c r="A6" s="62" t="s">
        <v>179</v>
      </c>
      <c r="B6" s="62"/>
      <c r="C6" s="62"/>
      <c r="D6" s="62"/>
      <c r="E6" s="62"/>
    </row>
    <row r="7" spans="1:5" s="8" customFormat="1" ht="26.25" customHeight="1">
      <c r="A7" s="55" t="s">
        <v>0</v>
      </c>
      <c r="B7" s="55"/>
      <c r="C7" s="55"/>
      <c r="D7" s="55"/>
      <c r="E7" s="55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56"/>
      <c r="B11" s="56" t="s">
        <v>1</v>
      </c>
      <c r="C11" s="57" t="s">
        <v>172</v>
      </c>
      <c r="D11" s="57" t="s">
        <v>175</v>
      </c>
      <c r="E11" s="58" t="s">
        <v>2</v>
      </c>
    </row>
    <row r="12" spans="1:5" s="11" customFormat="1" ht="50.25" customHeight="1">
      <c r="A12" s="56"/>
      <c r="B12" s="56"/>
      <c r="C12" s="57"/>
      <c r="D12" s="57"/>
      <c r="E12" s="58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6589.8</v>
      </c>
      <c r="D14" s="17">
        <f>D15+D21+D23+D26+D28+D30+D34+D39+D41+D44</f>
        <v>3512</v>
      </c>
      <c r="E14" s="17">
        <f aca="true" t="shared" si="0" ref="E14:E50">D14/C14*100</f>
        <v>53.294485416856354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1240</v>
      </c>
      <c r="E15" s="18">
        <f t="shared" si="0"/>
        <v>86.47140864714086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1240</v>
      </c>
      <c r="E16" s="23">
        <f t="shared" si="0"/>
        <v>86.47140864714086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1229.4</v>
      </c>
      <c r="E17" s="23">
        <f t="shared" si="0"/>
        <v>85.97202797202797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-0.1</v>
      </c>
      <c r="E18" s="23">
        <f t="shared" si="0"/>
        <v>-3.3333333333333335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7.6</v>
      </c>
      <c r="E19" s="23">
        <f t="shared" si="0"/>
        <v>760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3.1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1.2</v>
      </c>
      <c r="E21" s="23">
        <f t="shared" si="0"/>
        <v>120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1.2</v>
      </c>
      <c r="E22" s="23">
        <f t="shared" si="0"/>
        <v>120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2255</v>
      </c>
      <c r="E23" s="18">
        <f t="shared" si="0"/>
        <v>53.780109706653946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167.5</v>
      </c>
      <c r="E24" s="23">
        <f t="shared" si="0"/>
        <v>134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2087.5</v>
      </c>
      <c r="E25" s="23">
        <f t="shared" si="0"/>
        <v>51.31514257620452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2.8</v>
      </c>
      <c r="E26" s="18">
        <f t="shared" si="0"/>
        <v>27.999999999999996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2.8</v>
      </c>
      <c r="E27" s="23">
        <f t="shared" si="0"/>
        <v>27.999999999999996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0.8</v>
      </c>
      <c r="E41" s="18">
        <f t="shared" si="0"/>
        <v>26.666666666666668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0.8</v>
      </c>
      <c r="E43" s="18">
        <f t="shared" si="0"/>
        <v>26.666666666666668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12.2</v>
      </c>
      <c r="D44" s="18">
        <f>D45</f>
        <v>12.2</v>
      </c>
      <c r="E44" s="18">
        <f t="shared" si="0"/>
        <v>100</v>
      </c>
      <c r="G44" s="28"/>
    </row>
    <row r="45" spans="1:7" ht="16.5">
      <c r="A45" s="30" t="s">
        <v>65</v>
      </c>
      <c r="B45" s="22" t="s">
        <v>67</v>
      </c>
      <c r="C45" s="23">
        <v>12.2</v>
      </c>
      <c r="D45" s="23">
        <v>12.2</v>
      </c>
      <c r="E45" s="23">
        <f t="shared" si="0"/>
        <v>100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1405.9</v>
      </c>
      <c r="D46" s="17">
        <f>D47+D48+D50+D51+D52+D53+D49+D54+D56</f>
        <v>1616.7</v>
      </c>
      <c r="E46" s="17">
        <f t="shared" si="0"/>
        <v>114.99395405078596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636.1</v>
      </c>
      <c r="E48" s="18">
        <f t="shared" si="0"/>
        <v>98.46749226006193</v>
      </c>
    </row>
    <row r="49" spans="1:5" ht="19.5" customHeight="1">
      <c r="A49" s="15" t="s">
        <v>74</v>
      </c>
      <c r="B49" s="16" t="s">
        <v>75</v>
      </c>
      <c r="C49" s="18">
        <v>551</v>
      </c>
      <c r="D49" s="18">
        <v>771.7</v>
      </c>
      <c r="E49" s="18">
        <f t="shared" si="0"/>
        <v>140.05444646098005</v>
      </c>
    </row>
    <row r="50" spans="1:5" ht="36.75" customHeight="1">
      <c r="A50" s="31" t="s">
        <v>76</v>
      </c>
      <c r="B50" s="16" t="s">
        <v>77</v>
      </c>
      <c r="C50" s="18">
        <v>92.9</v>
      </c>
      <c r="D50" s="18">
        <v>92.9</v>
      </c>
      <c r="E50" s="18">
        <f t="shared" si="0"/>
        <v>100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116</v>
      </c>
      <c r="D54" s="18">
        <f>D55</f>
        <v>116</v>
      </c>
      <c r="E54" s="18">
        <f>D54/C54*100</f>
        <v>100</v>
      </c>
    </row>
    <row r="55" spans="1:5" ht="17.25" customHeight="1">
      <c r="A55" s="30" t="s">
        <v>86</v>
      </c>
      <c r="B55" s="22" t="s">
        <v>87</v>
      </c>
      <c r="C55" s="23">
        <v>116</v>
      </c>
      <c r="D55" s="23">
        <v>116</v>
      </c>
      <c r="E55" s="18">
        <f>D55/C55*100</f>
        <v>100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7995.700000000001</v>
      </c>
      <c r="D58" s="18">
        <f>D46+D14</f>
        <v>5128.7</v>
      </c>
      <c r="E58" s="18">
        <f>D58/C58*100</f>
        <v>64.14322698450417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C63+C67+C68+C65+C66</f>
        <v>2130.8</v>
      </c>
      <c r="D61" s="18">
        <f>D63+D67+D68+D65+D66</f>
        <v>1466.4</v>
      </c>
      <c r="E61" s="39">
        <f>D61/C61*100</f>
        <v>68.81922282710718</v>
      </c>
    </row>
    <row r="62" spans="1:6" ht="19.5" customHeight="1">
      <c r="A62" s="15" t="s">
        <v>96</v>
      </c>
      <c r="B62" s="16" t="s">
        <v>95</v>
      </c>
      <c r="C62" s="18">
        <f>C64</f>
        <v>1769.6</v>
      </c>
      <c r="D62" s="39">
        <f>D64</f>
        <v>1284.2</v>
      </c>
      <c r="E62" s="39">
        <f>E64</f>
        <v>72.57007233273056</v>
      </c>
      <c r="F62" s="28"/>
    </row>
    <row r="63" spans="1:5" ht="35.25" customHeight="1">
      <c r="A63" s="30" t="s">
        <v>97</v>
      </c>
      <c r="B63" s="22" t="s">
        <v>98</v>
      </c>
      <c r="C63" s="40">
        <v>1887.9</v>
      </c>
      <c r="D63" s="40">
        <v>1387.5</v>
      </c>
      <c r="E63" s="41">
        <f aca="true" t="shared" si="1" ref="E63:E79">D63/C63*100</f>
        <v>73.49435881137771</v>
      </c>
    </row>
    <row r="64" spans="1:5" ht="18.75" customHeight="1">
      <c r="A64" s="21" t="s">
        <v>96</v>
      </c>
      <c r="B64" s="22" t="s">
        <v>98</v>
      </c>
      <c r="C64" s="41">
        <v>1769.6</v>
      </c>
      <c r="D64" s="40">
        <v>1284.2</v>
      </c>
      <c r="E64" s="41">
        <f t="shared" si="1"/>
        <v>72.57007233273056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42" t="s">
        <v>174</v>
      </c>
      <c r="B66" s="22" t="s">
        <v>100</v>
      </c>
      <c r="C66" s="40">
        <v>30</v>
      </c>
      <c r="D66" s="40">
        <v>30</v>
      </c>
      <c r="E66" s="41">
        <f t="shared" si="1"/>
        <v>100</v>
      </c>
    </row>
    <row r="67" spans="1:5" ht="19.5" customHeight="1">
      <c r="A67" s="21" t="s">
        <v>101</v>
      </c>
      <c r="B67" s="22" t="s">
        <v>102</v>
      </c>
      <c r="C67" s="41">
        <v>20</v>
      </c>
      <c r="D67" s="41">
        <v>0</v>
      </c>
      <c r="E67" s="18">
        <f t="shared" si="1"/>
        <v>0</v>
      </c>
    </row>
    <row r="68" spans="1:5" ht="19.5" customHeight="1">
      <c r="A68" s="21" t="s">
        <v>103</v>
      </c>
      <c r="B68" s="22" t="s">
        <v>104</v>
      </c>
      <c r="C68" s="40">
        <v>192.9</v>
      </c>
      <c r="D68" s="40">
        <v>48.9</v>
      </c>
      <c r="E68" s="41">
        <f t="shared" si="1"/>
        <v>25.34992223950233</v>
      </c>
    </row>
    <row r="69" spans="1:5" ht="19.5" customHeight="1">
      <c r="A69" s="43" t="s">
        <v>105</v>
      </c>
      <c r="B69" s="16" t="s">
        <v>106</v>
      </c>
      <c r="C69" s="44">
        <f>C70</f>
        <v>92.9</v>
      </c>
      <c r="D69" s="44">
        <f>D70</f>
        <v>65.4</v>
      </c>
      <c r="E69" s="39">
        <f t="shared" si="1"/>
        <v>70.39827771797633</v>
      </c>
    </row>
    <row r="70" spans="1:5" ht="19.5" customHeight="1">
      <c r="A70" s="42" t="s">
        <v>107</v>
      </c>
      <c r="B70" s="22" t="s">
        <v>108</v>
      </c>
      <c r="C70" s="40">
        <v>92.9</v>
      </c>
      <c r="D70" s="40">
        <v>65.4</v>
      </c>
      <c r="E70" s="41">
        <f t="shared" si="1"/>
        <v>70.39827771797633</v>
      </c>
    </row>
    <row r="71" spans="1:5" ht="19.5" customHeight="1">
      <c r="A71" s="21" t="s">
        <v>96</v>
      </c>
      <c r="B71" s="22" t="s">
        <v>108</v>
      </c>
      <c r="C71" s="41">
        <v>87.4</v>
      </c>
      <c r="D71" s="41">
        <v>65.4</v>
      </c>
      <c r="E71" s="41">
        <f t="shared" si="1"/>
        <v>74.8283752860412</v>
      </c>
    </row>
    <row r="72" spans="1:5" ht="19.5" customHeight="1">
      <c r="A72" s="15" t="s">
        <v>109</v>
      </c>
      <c r="B72" s="16" t="s">
        <v>110</v>
      </c>
      <c r="C72" s="39">
        <f>C73</f>
        <v>35</v>
      </c>
      <c r="D72" s="39">
        <f>D73</f>
        <v>0</v>
      </c>
      <c r="E72" s="39">
        <f>E73</f>
        <v>0</v>
      </c>
    </row>
    <row r="73" spans="1:5" ht="39" customHeight="1">
      <c r="A73" s="30" t="s">
        <v>111</v>
      </c>
      <c r="B73" s="22" t="s">
        <v>112</v>
      </c>
      <c r="C73" s="41">
        <v>35</v>
      </c>
      <c r="D73" s="41">
        <v>0</v>
      </c>
      <c r="E73" s="41">
        <f t="shared" si="1"/>
        <v>0</v>
      </c>
    </row>
    <row r="74" spans="1:5" ht="36" customHeight="1">
      <c r="A74" s="30" t="s">
        <v>176</v>
      </c>
      <c r="B74" s="22" t="s">
        <v>112</v>
      </c>
      <c r="C74" s="41">
        <v>35</v>
      </c>
      <c r="D74" s="40">
        <v>0</v>
      </c>
      <c r="E74" s="41">
        <f t="shared" si="1"/>
        <v>0</v>
      </c>
    </row>
    <row r="75" spans="1:5" ht="18" customHeight="1">
      <c r="A75" s="15" t="s">
        <v>113</v>
      </c>
      <c r="B75" s="16" t="s">
        <v>114</v>
      </c>
      <c r="C75" s="39">
        <f>C76+C77</f>
        <v>0</v>
      </c>
      <c r="D75" s="39">
        <f>D76+D77</f>
        <v>0</v>
      </c>
      <c r="E75" s="41" t="e">
        <f t="shared" si="1"/>
        <v>#DIV/0!</v>
      </c>
    </row>
    <row r="76" spans="1:5" ht="18.75" customHeight="1" hidden="1">
      <c r="A76" s="21" t="s">
        <v>115</v>
      </c>
      <c r="B76" s="22" t="s">
        <v>116</v>
      </c>
      <c r="C76" s="41"/>
      <c r="D76" s="40"/>
      <c r="E76" s="41" t="e">
        <f t="shared" si="1"/>
        <v>#DIV/0!</v>
      </c>
    </row>
    <row r="77" spans="1:5" ht="21" customHeight="1">
      <c r="A77" s="21" t="s">
        <v>117</v>
      </c>
      <c r="B77" s="22" t="s">
        <v>118</v>
      </c>
      <c r="C77" s="41">
        <v>0</v>
      </c>
      <c r="D77" s="40">
        <v>0</v>
      </c>
      <c r="E77" s="41" t="e">
        <f t="shared" si="1"/>
        <v>#DIV/0!</v>
      </c>
    </row>
    <row r="78" spans="1:6" ht="19.5" customHeight="1">
      <c r="A78" s="15" t="s">
        <v>119</v>
      </c>
      <c r="B78" s="16" t="s">
        <v>120</v>
      </c>
      <c r="C78" s="18">
        <f>C79+C80+C81+C82</f>
        <v>4061.1</v>
      </c>
      <c r="D78" s="18">
        <f>D79+D80+D81+D82</f>
        <v>2884.1000000000004</v>
      </c>
      <c r="E78" s="39">
        <f t="shared" si="1"/>
        <v>71.0177045628032</v>
      </c>
      <c r="F78" s="28"/>
    </row>
    <row r="79" spans="1:6" ht="19.5" customHeight="1">
      <c r="A79" s="21" t="s">
        <v>121</v>
      </c>
      <c r="B79" s="22" t="s">
        <v>122</v>
      </c>
      <c r="C79" s="23">
        <v>235.1</v>
      </c>
      <c r="D79" s="23">
        <v>101.2</v>
      </c>
      <c r="E79" s="41">
        <f t="shared" si="1"/>
        <v>43.045512547851985</v>
      </c>
      <c r="F79" s="26"/>
    </row>
    <row r="80" spans="1:5" ht="19.5" customHeight="1">
      <c r="A80" s="21" t="s">
        <v>123</v>
      </c>
      <c r="B80" s="22" t="s">
        <v>124</v>
      </c>
      <c r="C80" s="23"/>
      <c r="D80" s="23"/>
      <c r="E80" s="41"/>
    </row>
    <row r="81" spans="1:5" ht="19.5" customHeight="1">
      <c r="A81" s="21" t="s">
        <v>125</v>
      </c>
      <c r="B81" s="22" t="s">
        <v>126</v>
      </c>
      <c r="C81" s="23">
        <v>644</v>
      </c>
      <c r="D81" s="23">
        <v>465</v>
      </c>
      <c r="E81" s="41">
        <f aca="true" t="shared" si="2" ref="E81:E92">D81/C81*100</f>
        <v>72.20496894409938</v>
      </c>
    </row>
    <row r="82" spans="1:5" ht="19.5" customHeight="1">
      <c r="A82" s="21" t="s">
        <v>127</v>
      </c>
      <c r="B82" s="22" t="s">
        <v>128</v>
      </c>
      <c r="C82" s="23">
        <v>3182</v>
      </c>
      <c r="D82" s="23">
        <v>2317.9</v>
      </c>
      <c r="E82" s="41">
        <f t="shared" si="2"/>
        <v>72.84412319296041</v>
      </c>
    </row>
    <row r="83" spans="1:5" ht="19.5" customHeight="1">
      <c r="A83" s="21" t="s">
        <v>96</v>
      </c>
      <c r="B83" s="22" t="s">
        <v>128</v>
      </c>
      <c r="C83" s="23">
        <v>1816.9</v>
      </c>
      <c r="D83" s="23">
        <v>1484.7</v>
      </c>
      <c r="E83" s="41">
        <f t="shared" si="2"/>
        <v>81.71610985744951</v>
      </c>
    </row>
    <row r="84" spans="1:5" ht="19.5" customHeight="1">
      <c r="A84" s="15" t="s">
        <v>129</v>
      </c>
      <c r="B84" s="16" t="s">
        <v>130</v>
      </c>
      <c r="C84" s="39">
        <f>C85</f>
        <v>0</v>
      </c>
      <c r="D84" s="39">
        <f>D85</f>
        <v>0</v>
      </c>
      <c r="E84" s="41" t="e">
        <f t="shared" si="2"/>
        <v>#DIV/0!</v>
      </c>
    </row>
    <row r="85" spans="1:5" ht="19.5" customHeight="1">
      <c r="A85" s="21" t="s">
        <v>131</v>
      </c>
      <c r="B85" s="22" t="s">
        <v>132</v>
      </c>
      <c r="C85" s="41">
        <v>0</v>
      </c>
      <c r="D85" s="41">
        <v>0</v>
      </c>
      <c r="E85" s="41" t="e">
        <f t="shared" si="2"/>
        <v>#DIV/0!</v>
      </c>
    </row>
    <row r="86" spans="1:5" ht="19.5" customHeight="1">
      <c r="A86" s="15" t="s">
        <v>133</v>
      </c>
      <c r="B86" s="16" t="s">
        <v>134</v>
      </c>
      <c r="C86" s="18">
        <f>C87</f>
        <v>2075.5</v>
      </c>
      <c r="D86" s="18">
        <f>D87</f>
        <v>1436.3</v>
      </c>
      <c r="E86" s="39">
        <f t="shared" si="2"/>
        <v>69.20260178270297</v>
      </c>
    </row>
    <row r="87" spans="1:5" ht="19.5" customHeight="1">
      <c r="A87" s="21" t="s">
        <v>135</v>
      </c>
      <c r="B87" s="22" t="s">
        <v>136</v>
      </c>
      <c r="C87" s="23">
        <v>2075.5</v>
      </c>
      <c r="D87" s="23">
        <v>1436.3</v>
      </c>
      <c r="E87" s="41">
        <f t="shared" si="2"/>
        <v>69.20260178270297</v>
      </c>
    </row>
    <row r="88" spans="1:5" ht="19.5" customHeight="1">
      <c r="A88" s="21" t="s">
        <v>96</v>
      </c>
      <c r="B88" s="22" t="s">
        <v>136</v>
      </c>
      <c r="C88" s="23">
        <v>1636.5</v>
      </c>
      <c r="D88" s="23">
        <v>1029.7</v>
      </c>
      <c r="E88" s="41">
        <f t="shared" si="2"/>
        <v>62.920867705469</v>
      </c>
    </row>
    <row r="89" spans="1:5" ht="19.5" customHeight="1">
      <c r="A89" s="15" t="s">
        <v>137</v>
      </c>
      <c r="B89" s="16" t="s">
        <v>138</v>
      </c>
      <c r="C89" s="44">
        <f>C90+C91</f>
        <v>131.4</v>
      </c>
      <c r="D89" s="44">
        <f>D90+D91</f>
        <v>113.6</v>
      </c>
      <c r="E89" s="41">
        <f t="shared" si="2"/>
        <v>86.45357686453576</v>
      </c>
    </row>
    <row r="90" spans="1:5" ht="19.5" customHeight="1">
      <c r="A90" s="21" t="s">
        <v>139</v>
      </c>
      <c r="B90" s="22" t="s">
        <v>140</v>
      </c>
      <c r="C90" s="41">
        <v>47.2</v>
      </c>
      <c r="D90" s="40">
        <v>39.4</v>
      </c>
      <c r="E90" s="41">
        <f t="shared" si="2"/>
        <v>83.47457627118644</v>
      </c>
    </row>
    <row r="91" spans="1:5" ht="16.5" customHeight="1">
      <c r="A91" s="21" t="s">
        <v>141</v>
      </c>
      <c r="B91" s="22" t="s">
        <v>142</v>
      </c>
      <c r="C91" s="41">
        <v>84.2</v>
      </c>
      <c r="D91" s="40">
        <v>74.2</v>
      </c>
      <c r="E91" s="41">
        <f t="shared" si="2"/>
        <v>88.12351543942994</v>
      </c>
    </row>
    <row r="92" spans="1:5" ht="1.5" customHeight="1" hidden="1">
      <c r="A92" s="15" t="s">
        <v>143</v>
      </c>
      <c r="B92" s="16" t="s">
        <v>144</v>
      </c>
      <c r="C92" s="39">
        <f>C93</f>
        <v>0</v>
      </c>
      <c r="D92" s="39">
        <f>D93</f>
        <v>0</v>
      </c>
      <c r="E92" s="39" t="e">
        <f t="shared" si="2"/>
        <v>#DIV/0!</v>
      </c>
    </row>
    <row r="93" spans="1:5" ht="1.5" customHeight="1">
      <c r="A93" s="21" t="s">
        <v>145</v>
      </c>
      <c r="B93" s="22" t="s">
        <v>146</v>
      </c>
      <c r="C93" s="41"/>
      <c r="D93" s="41"/>
      <c r="E93" s="41"/>
    </row>
    <row r="94" spans="1:5" ht="19.5" customHeight="1" hidden="1">
      <c r="A94" s="15" t="s">
        <v>147</v>
      </c>
      <c r="B94" s="16" t="s">
        <v>148</v>
      </c>
      <c r="C94" s="44">
        <f>C95</f>
        <v>0</v>
      </c>
      <c r="D94" s="44">
        <f>D95</f>
        <v>0</v>
      </c>
      <c r="E94" s="39" t="e">
        <f>D94/C94*100</f>
        <v>#DIV/0!</v>
      </c>
    </row>
    <row r="95" spans="1:5" ht="19.5" customHeight="1" hidden="1">
      <c r="A95" s="21" t="s">
        <v>149</v>
      </c>
      <c r="B95" s="22" t="s">
        <v>150</v>
      </c>
      <c r="C95" s="40"/>
      <c r="D95" s="40"/>
      <c r="E95" s="41" t="e">
        <f>D95/C95*100</f>
        <v>#DIV/0!</v>
      </c>
    </row>
    <row r="96" spans="1:5" ht="19.5" customHeight="1">
      <c r="A96" s="15" t="s">
        <v>151</v>
      </c>
      <c r="B96" s="16" t="s">
        <v>152</v>
      </c>
      <c r="C96" s="44">
        <f>C97</f>
        <v>0</v>
      </c>
      <c r="D96" s="44">
        <f>D97</f>
        <v>0</v>
      </c>
      <c r="E96" s="39" t="e">
        <f>D96/C96*100</f>
        <v>#DIV/0!</v>
      </c>
    </row>
    <row r="97" spans="1:5" ht="19.5" customHeight="1">
      <c r="A97" s="21" t="s">
        <v>153</v>
      </c>
      <c r="B97" s="22" t="s">
        <v>154</v>
      </c>
      <c r="C97" s="40">
        <v>0</v>
      </c>
      <c r="D97" s="40">
        <v>0</v>
      </c>
      <c r="E97" s="41" t="e">
        <f>D97/C97*100</f>
        <v>#DIV/0!</v>
      </c>
    </row>
    <row r="98" spans="1:5" ht="19.5" customHeight="1">
      <c r="A98" s="15"/>
      <c r="B98" s="16"/>
      <c r="C98" s="41"/>
      <c r="D98" s="39"/>
      <c r="E98" s="41"/>
    </row>
    <row r="99" spans="1:5" ht="19.5" customHeight="1">
      <c r="A99" s="15" t="s">
        <v>155</v>
      </c>
      <c r="B99" s="16" t="s">
        <v>156</v>
      </c>
      <c r="C99" s="18">
        <f>C61+C69+C72+C75+C78+C84+C86+C89+C92+C94+C96</f>
        <v>8526.699999999999</v>
      </c>
      <c r="D99" s="18">
        <f>D61+D69+D72+D75+D78+D84+D86+D89+D92+D94+D96</f>
        <v>5965.800000000001</v>
      </c>
      <c r="E99" s="39">
        <f>D99/C99*100</f>
        <v>69.96610646557288</v>
      </c>
    </row>
    <row r="100" spans="1:5" ht="19.5" customHeight="1">
      <c r="A100" s="15" t="s">
        <v>157</v>
      </c>
      <c r="B100" s="16" t="s">
        <v>156</v>
      </c>
      <c r="C100" s="39">
        <f>C58-C99</f>
        <v>-530.9999999999982</v>
      </c>
      <c r="D100" s="39">
        <f>D58-D99</f>
        <v>-837.1000000000013</v>
      </c>
      <c r="E100" s="39"/>
    </row>
    <row r="101" spans="1:5" ht="19.5" customHeight="1">
      <c r="A101" s="45"/>
      <c r="B101" s="16"/>
      <c r="C101" s="39"/>
      <c r="D101" s="39"/>
      <c r="E101" s="39"/>
    </row>
  </sheetData>
  <sheetProtection selectLockedCells="1" selectUnlockedCells="1"/>
  <mergeCells count="12">
    <mergeCell ref="A1:E1"/>
    <mergeCell ref="B2:E2"/>
    <mergeCell ref="B3:E3"/>
    <mergeCell ref="B4:E4"/>
    <mergeCell ref="D5:E5"/>
    <mergeCell ref="A6:E6"/>
    <mergeCell ref="A7:E7"/>
    <mergeCell ref="A11:A12"/>
    <mergeCell ref="B11:B12"/>
    <mergeCell ref="C11:C12"/>
    <mergeCell ref="D11:D12"/>
    <mergeCell ref="E11:E12"/>
  </mergeCells>
  <printOptions/>
  <pageMargins left="0.3937007874015748" right="0.15748031496062992" top="0.15748031496062992" bottom="0.2362204724409449" header="0.5118110236220472" footer="0.5118110236220472"/>
  <pageSetup fitToHeight="2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SheetLayoutView="100" zoomScalePageLayoutView="0" workbookViewId="0" topLeftCell="A8">
      <selection activeCell="F16" sqref="F16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177</v>
      </c>
      <c r="B3" s="65"/>
      <c r="C3" s="65"/>
      <c r="D3" s="65"/>
    </row>
    <row r="4" ht="18" hidden="1">
      <c r="A4" s="47"/>
    </row>
    <row r="5" spans="1:4" ht="54.75" customHeight="1">
      <c r="A5" s="48" t="s">
        <v>158</v>
      </c>
      <c r="B5" s="49" t="s">
        <v>159</v>
      </c>
      <c r="C5" s="50" t="s">
        <v>173</v>
      </c>
      <c r="D5" s="50" t="s">
        <v>178</v>
      </c>
    </row>
    <row r="6" spans="1:4" ht="60" customHeight="1">
      <c r="A6" s="51" t="s">
        <v>160</v>
      </c>
      <c r="B6" s="52" t="s">
        <v>161</v>
      </c>
      <c r="C6" s="53">
        <v>3</v>
      </c>
      <c r="D6" s="53">
        <v>3</v>
      </c>
    </row>
    <row r="7" spans="1:4" ht="21.75" customHeight="1">
      <c r="A7" s="51"/>
      <c r="B7" s="52" t="s">
        <v>162</v>
      </c>
      <c r="C7" s="53">
        <v>3</v>
      </c>
      <c r="D7" s="53">
        <v>3</v>
      </c>
    </row>
    <row r="8" spans="1:4" ht="37.5" customHeight="1">
      <c r="A8" s="51" t="s">
        <v>163</v>
      </c>
      <c r="B8" s="52" t="s">
        <v>164</v>
      </c>
      <c r="C8" s="53"/>
      <c r="D8" s="53"/>
    </row>
    <row r="9" spans="1:4" ht="20.25" customHeight="1">
      <c r="A9" s="51"/>
      <c r="B9" s="52" t="s">
        <v>162</v>
      </c>
      <c r="C9" s="53"/>
      <c r="D9" s="53"/>
    </row>
    <row r="10" spans="1:4" ht="36" customHeight="1">
      <c r="A10" s="51" t="s">
        <v>165</v>
      </c>
      <c r="B10" s="52" t="s">
        <v>166</v>
      </c>
      <c r="C10" s="53">
        <v>3</v>
      </c>
      <c r="D10" s="53">
        <v>3</v>
      </c>
    </row>
    <row r="11" spans="1:4" ht="24" customHeight="1">
      <c r="A11" s="51"/>
      <c r="B11" s="52" t="s">
        <v>162</v>
      </c>
      <c r="C11" s="53">
        <v>3</v>
      </c>
      <c r="D11" s="53">
        <v>3</v>
      </c>
    </row>
    <row r="12" spans="1:4" ht="72">
      <c r="A12" s="51" t="s">
        <v>167</v>
      </c>
      <c r="B12" s="52" t="s">
        <v>168</v>
      </c>
      <c r="C12" s="54">
        <v>1769.6</v>
      </c>
      <c r="D12" s="54">
        <v>1284.2</v>
      </c>
    </row>
    <row r="13" spans="1:4" ht="21.75" customHeight="1">
      <c r="A13" s="51"/>
      <c r="B13" s="52" t="s">
        <v>162</v>
      </c>
      <c r="C13" s="54">
        <v>1769.6</v>
      </c>
      <c r="D13" s="54">
        <v>1284.2</v>
      </c>
    </row>
    <row r="14" spans="1:4" ht="37.5" customHeight="1">
      <c r="A14" s="51" t="s">
        <v>169</v>
      </c>
      <c r="B14" s="52" t="s">
        <v>170</v>
      </c>
      <c r="C14" s="54"/>
      <c r="D14" s="54"/>
    </row>
    <row r="15" spans="1:4" ht="19.5" customHeight="1">
      <c r="A15" s="51"/>
      <c r="B15" s="52" t="s">
        <v>162</v>
      </c>
      <c r="C15" s="54"/>
      <c r="D15" s="54"/>
    </row>
    <row r="16" spans="1:4" ht="37.5" customHeight="1">
      <c r="A16" s="51" t="s">
        <v>171</v>
      </c>
      <c r="B16" s="52" t="s">
        <v>166</v>
      </c>
      <c r="C16" s="54">
        <v>1769.6</v>
      </c>
      <c r="D16" s="54">
        <v>1284.2</v>
      </c>
    </row>
    <row r="17" spans="1:4" ht="19.5" customHeight="1">
      <c r="A17" s="51"/>
      <c r="B17" s="52" t="s">
        <v>162</v>
      </c>
      <c r="C17" s="54">
        <v>1769.6</v>
      </c>
      <c r="D17" s="54">
        <v>1284.2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2018-07-11T13:05:42Z</cp:lastPrinted>
  <dcterms:modified xsi:type="dcterms:W3CDTF">2018-12-05T10:54:47Z</dcterms:modified>
  <cp:category/>
  <cp:version/>
  <cp:contentType/>
  <cp:contentStatus/>
</cp:coreProperties>
</file>