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<sst xmlns="http://schemas.openxmlformats.org/spreadsheetml/2006/main" count="200" uniqueCount="181">
  <si>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</si>
  <si>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</si>
  <si>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</si>
  <si>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</si>
  <si>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</si>
  <si>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</si>
  <si>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</si>
  <si>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</si>
  <si>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</si>
  <si>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</si>
  <si>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</si>
  <si>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</si>
  <si>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</si>
  <si>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</si>
  <si>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</si>
  <si>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</si>
  <si>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</si>
  <si>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</si>
  <si>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</si>
  <si>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</si>
  <si>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</si>
  <si>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</si>
  <si>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</si>
  <si>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</si>
  <si>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</si>
  <si>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</si>
  <si>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</si>
  <si>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</si>
  <si>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</si>
  <si>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</si>
  <si>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</si>
  <si>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</si>
  <si>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</si>
  <si>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</si>
  <si>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</si>
  <si>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</si>
  <si>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</si>
  <si>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</si>
  <si>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</si>
  <si>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</si>
  <si>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</si>
  <si>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</si>
  <si>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</si>
  <si>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</si>
  <si>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</si>
  <si>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</si>
  <si>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</si>
  <si>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</si>
  <si>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</si>
  <si>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</si>
  <si>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</si>
  <si>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</si>
  <si>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</si>
  <si>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</si>
  <si>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</si>
  <si>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</si>
  <si>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</si>
  <si>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</si>
  <si>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</si>
  <si>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</si>
  <si>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</si>
  <si>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</si>
  <si>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</si>
  <si>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</si>
  <si>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</si>
  <si>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</si>
  <si>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</si>
  <si>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</si>
  <si>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</si>
  <si>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</si>
  <si>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</si>
  <si>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</si>
  <si>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</si>
  <si>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</si>
  <si>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</si>
  <si>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</si>
  <si>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</si>
  <si>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</si>
  <si>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</si>
  <si>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</si>
  <si>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</si>
  <si>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</si>
  <si>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</si>
  <si>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</si>
  <si>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</si>
  <si>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</si>
  <si>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</si>
  <si>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</si>
  <si>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</si>
  <si>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</si>
  <si>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</si>
  <si>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</si>
  <si>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</si>
  <si>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</si>
  <si>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</si>
  <si>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</si>
  <si>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</si>
  <si>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</si>
  <si>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</si>
  <si>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</si>
  <si>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</si>
  <si>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</si>
  <si>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</si>
  <si>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</si>
  <si>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</si>
  <si>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</si>
  <si>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</si>
  <si>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</si>
  <si>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</si>
  <si>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</si>
  <si>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</si>
  <si>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</si>
  <si>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</si>
  <si>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</si>
  <si>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</si>
  <si>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</si>
  <si>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</si>
  <si>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</si>
  <si>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</si>
  <si>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</si>
  <si>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</si>
  <si>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</si>
  <si>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</si>
  <si>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</si>
  <si>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</si>
  <si>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</si>
  <si>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</si>
  <si>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</si>
  <si>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</si>
  <si>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</si>
  <si>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</si>
  <si>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</si>
  <si>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</si>
  <si>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</si>
  <si>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</si>
  <si>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</si>
  <si>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</si>
  <si>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</si>
  <si>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</si>
  <si>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</si>
  <si>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</si>
  <si>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</si>
  <si>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</si>
  <si>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</si>
  <si>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</si>
  <si>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</si>
  <si>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</si>
  <si>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</si>
  <si>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</si>
  <si>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</si>
  <si>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</si>
  <si>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</si>
  <si>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</si>
  <si>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</si>
  <si>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</si>
  <si>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</si>
  <si>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</si>
  <si>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</si>
  <si>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</si>
  <si>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</si>
  <si>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</si>
  <si>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</si>
  <si>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</si>
  <si>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</si>
  <si>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</si>
  <si>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</si>
  <si>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</si>
  <si>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</si>
  <si>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</si>
  <si>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</si>
  <si>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</si>
  <si>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</si>
  <si>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</si>
  <si>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</si>
  <si>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</si>
  <si>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01 месяцев 2018 года
</t>
  </si>
  <si>
    <t>План   2018 года</t>
  </si>
  <si>
    <t xml:space="preserve">                 Справка об исполнении бюджета муниципального образования Пенкинское на 01 марта 2018 года</t>
  </si>
  <si>
    <t>Исполнено за 02 месяцев 2018 года</t>
  </si>
  <si>
    <t>Прочие межбюджетные трансферты, передаваемые бюджетам сельских поселений</t>
  </si>
  <si>
    <t>Исполнение за 02 месяцев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</si>
</sst>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1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2" borderId="0" applyNumberFormat="0" applyBorder="0" applyAlignment="0" applyProtection="0"/>
    <xf numFmtId="0" fontId="35" fillId="9" borderId="1" applyNumberFormat="0" applyAlignment="0" applyProtection="0"/>
    <xf numFmtId="0" fontId="36" fillId="24" borderId="4" applyNumberFormat="0" applyAlignment="0" applyProtection="0"/>
    <xf numFmtId="0" fontId="37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1" borderId="9" applyNumberFormat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10" applyNumberFormat="0" applyFont="0" applyAlignment="0" applyProtection="0"/>
    <xf numFmtId="9" fontId="1" fillId="0" borderId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2" xfId="0" applyNumberFormat="1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/>
    </xf>
    <xf numFmtId="1" fontId="23" fillId="0" borderId="12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/>
      <protection/>
    </xf>
    <xf numFmtId="49" fontId="25" fillId="0" borderId="12" xfId="0" applyNumberFormat="1" applyFont="1" applyBorder="1" applyAlignment="1" applyProtection="1">
      <alignment horizontal="center"/>
      <protection/>
    </xf>
    <xf numFmtId="172" fontId="23" fillId="0" borderId="12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9" fillId="0" borderId="12" xfId="0" applyNumberFormat="1" applyFont="1" applyBorder="1" applyAlignment="1" applyProtection="1">
      <alignment horizontal="center"/>
      <protection/>
    </xf>
    <xf numFmtId="172" fontId="30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2" xfId="0" applyNumberFormat="1" applyFont="1" applyBorder="1" applyAlignment="1" applyProtection="1">
      <alignment wrapText="1"/>
      <protection/>
    </xf>
    <xf numFmtId="173" fontId="23" fillId="0" borderId="0" xfId="0" applyNumberFormat="1" applyFont="1" applyBorder="1" applyAlignment="1" applyProtection="1">
      <alignment horizontal="center"/>
      <protection/>
    </xf>
    <xf numFmtId="2" fontId="19" fillId="0" borderId="12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8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horizontal="center" wrapText="1"/>
      <protection/>
    </xf>
    <xf numFmtId="0" fontId="28" fillId="0" borderId="12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73" fontId="23" fillId="0" borderId="12" xfId="0" applyNumberFormat="1" applyFont="1" applyBorder="1" applyAlignment="1" applyProtection="1">
      <alignment horizontal="center"/>
      <protection/>
    </xf>
    <xf numFmtId="173" fontId="30" fillId="0" borderId="12" xfId="0" applyNumberFormat="1" applyFont="1" applyFill="1" applyBorder="1" applyAlignment="1" applyProtection="1">
      <alignment horizontal="center"/>
      <protection/>
    </xf>
    <xf numFmtId="173" fontId="30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left"/>
      <protection/>
    </xf>
    <xf numFmtId="49" fontId="19" fillId="0" borderId="12" xfId="0" applyNumberFormat="1" applyFont="1" applyBorder="1" applyAlignment="1" applyProtection="1">
      <alignment horizontal="left"/>
      <protection/>
    </xf>
    <xf numFmtId="173" fontId="23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32" fillId="0" borderId="16" xfId="0" applyFont="1" applyBorder="1" applyAlignment="1">
      <alignment horizontal="center" vertical="top" wrapText="1"/>
    </xf>
    <xf numFmtId="172" fontId="32" fillId="0" borderId="16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 applyProtection="1">
      <alignment horizontal="center" vertical="center" wrapText="1"/>
      <protection/>
    </xf>
    <xf numFmtId="2" fontId="23" fillId="0" borderId="12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75" zoomScaleNormal="35" zoomScaleSheetLayoutView="75" zoomScalePageLayoutView="0" workbookViewId="0" topLeftCell="A2">
      <selection activeCell="D65" sqref="D65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9"/>
      <c r="B1" s="59"/>
      <c r="C1" s="59"/>
      <c r="D1" s="59"/>
      <c r="E1" s="59"/>
    </row>
    <row r="2" spans="1:7" s="4" customFormat="1" ht="24" customHeight="1">
      <c r="A2" s="5"/>
      <c r="B2" s="60"/>
      <c r="C2" s="60"/>
      <c r="D2" s="60"/>
      <c r="E2" s="60"/>
      <c r="F2" s="6"/>
      <c r="G2" s="6"/>
    </row>
    <row r="3" spans="1:7" s="4" customFormat="1" ht="24" customHeight="1">
      <c r="A3" s="5"/>
      <c r="B3" s="60"/>
      <c r="C3" s="60"/>
      <c r="D3" s="60"/>
      <c r="E3" s="60"/>
      <c r="F3" s="6"/>
      <c r="G3" s="6"/>
    </row>
    <row r="4" spans="1:7" s="4" customFormat="1" ht="24" customHeight="1">
      <c r="A4" s="5"/>
      <c r="B4" s="60"/>
      <c r="C4" s="60"/>
      <c r="D4" s="60"/>
      <c r="E4" s="60"/>
      <c r="F4" s="6"/>
      <c r="G4" s="6"/>
    </row>
    <row r="5" spans="1:5" s="4" customFormat="1" ht="0.75" customHeight="1">
      <c r="A5" s="5"/>
      <c r="B5" s="7"/>
      <c r="C5" s="7"/>
      <c r="D5" s="61"/>
      <c r="E5" s="61"/>
    </row>
    <row r="6" spans="1:5" s="8" customFormat="1" ht="24" customHeight="1">
      <c r="A6" s="62" t="s">
        <v>177</v>
      </c>
      <c r="B6" s="62"/>
      <c r="C6" s="62"/>
      <c r="D6" s="62"/>
      <c r="E6" s="62"/>
    </row>
    <row r="7" spans="1:5" s="8" customFormat="1" ht="26.25" customHeight="1">
      <c r="A7" s="55" t="s">
        <v>0</v>
      </c>
      <c r="B7" s="55"/>
      <c r="C7" s="55"/>
      <c r="D7" s="55"/>
      <c r="E7" s="5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6"/>
      <c r="B11" s="56" t="s">
        <v>1</v>
      </c>
      <c r="C11" s="57" t="s">
        <v>174</v>
      </c>
      <c r="D11" s="57" t="s">
        <v>178</v>
      </c>
      <c r="E11" s="58" t="s">
        <v>2</v>
      </c>
    </row>
    <row r="12" spans="1:5" s="11" customFormat="1" ht="50.25" customHeight="1">
      <c r="A12" s="56"/>
      <c r="B12" s="56"/>
      <c r="C12" s="57"/>
      <c r="D12" s="57"/>
      <c r="E12" s="58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619.8000000000001</v>
      </c>
      <c r="E14" s="17">
        <f aca="true" t="shared" si="0" ref="E14:E50">D14/C14*100</f>
        <v>9.422889807832645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197.7</v>
      </c>
      <c r="E15" s="18">
        <f t="shared" si="0"/>
        <v>13.786610878661087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197.7</v>
      </c>
      <c r="E16" s="23">
        <f t="shared" si="0"/>
        <v>13.786610878661087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197</v>
      </c>
      <c r="E17" s="23">
        <f t="shared" si="0"/>
        <v>13.776223776223775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0</v>
      </c>
      <c r="E18" s="23">
        <f t="shared" si="0"/>
        <v>0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0.1</v>
      </c>
      <c r="E19" s="23">
        <f t="shared" si="0"/>
        <v>10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0.6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0</v>
      </c>
      <c r="E21" s="23">
        <f t="shared" si="0"/>
        <v>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0</v>
      </c>
      <c r="E22" s="23">
        <f t="shared" si="0"/>
        <v>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421.40000000000003</v>
      </c>
      <c r="E23" s="18">
        <f t="shared" si="0"/>
        <v>10.05008347245409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3.8</v>
      </c>
      <c r="E24" s="23">
        <f t="shared" si="0"/>
        <v>3.04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417.6</v>
      </c>
      <c r="E25" s="23">
        <f t="shared" si="0"/>
        <v>10.265486725663719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0.7</v>
      </c>
      <c r="E26" s="18">
        <f t="shared" si="0"/>
        <v>6.999999999999999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0.7</v>
      </c>
      <c r="E27" s="23">
        <f t="shared" si="0"/>
        <v>6.999999999999999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0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0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C47+C48+C50+C51+C52+C53+C49+C55+C57+C54</f>
        <v>731.4</v>
      </c>
      <c r="D46" s="17">
        <f>D47+D48+D50+D51+D52+D53+D49+D55+D57+D54</f>
        <v>204.8</v>
      </c>
      <c r="E46" s="17">
        <f t="shared" si="0"/>
        <v>28.001093792726277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84.6</v>
      </c>
      <c r="E48" s="18">
        <f t="shared" si="0"/>
        <v>13.095975232198143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0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15.5</v>
      </c>
      <c r="E50" s="18">
        <f t="shared" si="0"/>
        <v>18.14988290398126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179</v>
      </c>
      <c r="B54" s="16" t="s">
        <v>75</v>
      </c>
      <c r="C54" s="18"/>
      <c r="D54" s="18">
        <v>91.7</v>
      </c>
      <c r="E54" s="18"/>
    </row>
    <row r="55" spans="1:5" ht="17.25" customHeight="1">
      <c r="A55" s="31" t="s">
        <v>84</v>
      </c>
      <c r="B55" s="16" t="s">
        <v>85</v>
      </c>
      <c r="C55" s="18">
        <f>C56</f>
        <v>0</v>
      </c>
      <c r="D55" s="18">
        <f>D56</f>
        <v>13</v>
      </c>
      <c r="E55" s="18" t="e">
        <f>D55/C55*100</f>
        <v>#DIV/0!</v>
      </c>
    </row>
    <row r="56" spans="1:5" ht="17.25" customHeight="1">
      <c r="A56" s="30" t="s">
        <v>86</v>
      </c>
      <c r="B56" s="22" t="s">
        <v>87</v>
      </c>
      <c r="C56" s="23">
        <v>0</v>
      </c>
      <c r="D56" s="23">
        <v>13</v>
      </c>
      <c r="E56" s="18" t="e">
        <f>D56/C56*100</f>
        <v>#DIV/0!</v>
      </c>
    </row>
    <row r="57" spans="1:5" ht="30.75" customHeight="1">
      <c r="A57" s="31" t="s">
        <v>88</v>
      </c>
      <c r="B57" s="16" t="s">
        <v>89</v>
      </c>
      <c r="C57" s="18"/>
      <c r="D57" s="18">
        <f>D58</f>
        <v>0</v>
      </c>
      <c r="E57" s="18" t="e">
        <f>D57/C57*100</f>
        <v>#DIV/0!</v>
      </c>
    </row>
    <row r="58" spans="1:5" ht="27.75" customHeight="1">
      <c r="A58" s="30" t="s">
        <v>90</v>
      </c>
      <c r="B58" s="22" t="s">
        <v>91</v>
      </c>
      <c r="C58" s="23"/>
      <c r="D58" s="23">
        <v>0</v>
      </c>
      <c r="E58" s="18" t="e">
        <f>D58/C58*100</f>
        <v>#DIV/0!</v>
      </c>
    </row>
    <row r="59" spans="1:5" ht="19.5" customHeight="1">
      <c r="A59" s="12" t="s">
        <v>92</v>
      </c>
      <c r="B59" s="16"/>
      <c r="C59" s="18">
        <f>C46+C14</f>
        <v>7309</v>
      </c>
      <c r="D59" s="18">
        <f>D46+D14</f>
        <v>824.6000000000001</v>
      </c>
      <c r="E59" s="18">
        <f>D59/C59*100</f>
        <v>11.281981119168151</v>
      </c>
    </row>
    <row r="60" spans="1:5" ht="19.5" customHeight="1">
      <c r="A60" s="15"/>
      <c r="B60" s="16"/>
      <c r="C60" s="39"/>
      <c r="D60" s="39"/>
      <c r="E60" s="39"/>
    </row>
    <row r="61" spans="1:5" ht="19.5" customHeight="1">
      <c r="A61" s="12" t="s">
        <v>93</v>
      </c>
      <c r="B61" s="22"/>
      <c r="C61" s="39"/>
      <c r="D61" s="39"/>
      <c r="E61" s="39"/>
    </row>
    <row r="62" spans="1:5" ht="19.5" customHeight="1">
      <c r="A62" s="15" t="s">
        <v>94</v>
      </c>
      <c r="B62" s="16" t="s">
        <v>95</v>
      </c>
      <c r="C62" s="18">
        <f>C64+C67+C68+C66</f>
        <v>1828.1</v>
      </c>
      <c r="D62" s="39">
        <f>D64+D67+D68+D66</f>
        <v>224.1</v>
      </c>
      <c r="E62" s="39">
        <f>D62/C62*100</f>
        <v>12.25862917783491</v>
      </c>
    </row>
    <row r="63" spans="1:6" ht="19.5" customHeight="1">
      <c r="A63" s="15" t="s">
        <v>96</v>
      </c>
      <c r="B63" s="16" t="s">
        <v>95</v>
      </c>
      <c r="C63" s="18">
        <f>C65</f>
        <v>1689.4</v>
      </c>
      <c r="D63" s="39">
        <f>D65</f>
        <v>179.2</v>
      </c>
      <c r="E63" s="39">
        <f>E65</f>
        <v>10.607316206937373</v>
      </c>
      <c r="F63" s="28"/>
    </row>
    <row r="64" spans="1:5" ht="35.25" customHeight="1">
      <c r="A64" s="30" t="s">
        <v>97</v>
      </c>
      <c r="B64" s="22" t="s">
        <v>98</v>
      </c>
      <c r="C64" s="40">
        <v>1729.1</v>
      </c>
      <c r="D64" s="40">
        <v>205.2</v>
      </c>
      <c r="E64" s="41">
        <f aca="true" t="shared" si="1" ref="E64:E79">D64/C64*100</f>
        <v>11.867445491874387</v>
      </c>
    </row>
    <row r="65" spans="1:5" ht="18.75" customHeight="1">
      <c r="A65" s="21" t="s">
        <v>96</v>
      </c>
      <c r="B65" s="22" t="s">
        <v>98</v>
      </c>
      <c r="C65" s="41">
        <v>1689.4</v>
      </c>
      <c r="D65" s="40">
        <v>179.2</v>
      </c>
      <c r="E65" s="41">
        <f t="shared" si="1"/>
        <v>10.607316206937373</v>
      </c>
    </row>
    <row r="66" spans="1:5" ht="19.5" customHeight="1" hidden="1">
      <c r="A66" s="42" t="s">
        <v>99</v>
      </c>
      <c r="B66" s="22" t="s">
        <v>100</v>
      </c>
      <c r="C66" s="40">
        <v>0</v>
      </c>
      <c r="D66" s="40">
        <v>0</v>
      </c>
      <c r="E66" s="41" t="e">
        <f t="shared" si="1"/>
        <v>#DIV/0!</v>
      </c>
    </row>
    <row r="67" spans="1:5" ht="19.5" customHeight="1">
      <c r="A67" s="21" t="s">
        <v>101</v>
      </c>
      <c r="B67" s="22" t="s">
        <v>102</v>
      </c>
      <c r="C67" s="41">
        <v>20</v>
      </c>
      <c r="D67" s="41">
        <v>0</v>
      </c>
      <c r="E67" s="18">
        <f t="shared" si="1"/>
        <v>0</v>
      </c>
    </row>
    <row r="68" spans="1:5" ht="19.5" customHeight="1">
      <c r="A68" s="21" t="s">
        <v>103</v>
      </c>
      <c r="B68" s="22" t="s">
        <v>104</v>
      </c>
      <c r="C68" s="40">
        <v>79</v>
      </c>
      <c r="D68" s="40">
        <v>18.9</v>
      </c>
      <c r="E68" s="41">
        <f t="shared" si="1"/>
        <v>23.92405063291139</v>
      </c>
    </row>
    <row r="69" spans="1:5" ht="19.5" customHeight="1">
      <c r="A69" s="43" t="s">
        <v>105</v>
      </c>
      <c r="B69" s="16" t="s">
        <v>106</v>
      </c>
      <c r="C69" s="44">
        <f>C70</f>
        <v>85.4</v>
      </c>
      <c r="D69" s="44">
        <f>D70</f>
        <v>6.1</v>
      </c>
      <c r="E69" s="39">
        <f t="shared" si="1"/>
        <v>7.142857142857142</v>
      </c>
    </row>
    <row r="70" spans="1:5" ht="19.5" customHeight="1">
      <c r="A70" s="42" t="s">
        <v>107</v>
      </c>
      <c r="B70" s="22" t="s">
        <v>108</v>
      </c>
      <c r="C70" s="40">
        <v>85.4</v>
      </c>
      <c r="D70" s="40">
        <v>6.1</v>
      </c>
      <c r="E70" s="41">
        <f t="shared" si="1"/>
        <v>7.142857142857142</v>
      </c>
    </row>
    <row r="71" spans="1:5" ht="19.5" customHeight="1">
      <c r="A71" s="21" t="s">
        <v>96</v>
      </c>
      <c r="B71" s="22" t="s">
        <v>108</v>
      </c>
      <c r="C71" s="41">
        <v>84.3</v>
      </c>
      <c r="D71" s="41">
        <v>6.1</v>
      </c>
      <c r="E71" s="41">
        <f t="shared" si="1"/>
        <v>7.236061684460261</v>
      </c>
    </row>
    <row r="72" spans="1:5" ht="19.5" customHeight="1">
      <c r="A72" s="15" t="s">
        <v>109</v>
      </c>
      <c r="B72" s="16" t="s">
        <v>110</v>
      </c>
      <c r="C72" s="39">
        <f>C73+C74</f>
        <v>0</v>
      </c>
      <c r="D72" s="39">
        <f>D73+D74</f>
        <v>0</v>
      </c>
      <c r="E72" s="39" t="e">
        <f t="shared" si="1"/>
        <v>#DIV/0!</v>
      </c>
    </row>
    <row r="73" spans="1:5" ht="39" customHeight="1">
      <c r="A73" s="30" t="s">
        <v>111</v>
      </c>
      <c r="B73" s="22" t="s">
        <v>112</v>
      </c>
      <c r="C73" s="41">
        <v>0</v>
      </c>
      <c r="D73" s="41">
        <v>0</v>
      </c>
      <c r="E73" s="41" t="e">
        <f t="shared" si="1"/>
        <v>#DIV/0!</v>
      </c>
    </row>
    <row r="74" spans="1:5" ht="21" customHeight="1">
      <c r="A74" s="21" t="s">
        <v>113</v>
      </c>
      <c r="B74" s="22" t="s">
        <v>114</v>
      </c>
      <c r="C74" s="41">
        <v>0</v>
      </c>
      <c r="D74" s="40">
        <v>0</v>
      </c>
      <c r="E74" s="41" t="e">
        <f t="shared" si="1"/>
        <v>#DIV/0!</v>
      </c>
    </row>
    <row r="75" spans="1:5" ht="18" customHeight="1">
      <c r="A75" s="15" t="s">
        <v>115</v>
      </c>
      <c r="B75" s="16" t="s">
        <v>116</v>
      </c>
      <c r="C75" s="39">
        <f>C76+C77</f>
        <v>0</v>
      </c>
      <c r="D75" s="39">
        <f>D76+D77</f>
        <v>0</v>
      </c>
      <c r="E75" s="41" t="e">
        <f t="shared" si="1"/>
        <v>#DIV/0!</v>
      </c>
    </row>
    <row r="76" spans="1:5" ht="18.75" customHeight="1" hidden="1">
      <c r="A76" s="21" t="s">
        <v>117</v>
      </c>
      <c r="B76" s="22" t="s">
        <v>118</v>
      </c>
      <c r="C76" s="41"/>
      <c r="D76" s="40"/>
      <c r="E76" s="41" t="e">
        <f t="shared" si="1"/>
        <v>#DIV/0!</v>
      </c>
    </row>
    <row r="77" spans="1:5" ht="21" customHeight="1">
      <c r="A77" s="21" t="s">
        <v>119</v>
      </c>
      <c r="B77" s="22" t="s">
        <v>120</v>
      </c>
      <c r="C77" s="41">
        <v>0</v>
      </c>
      <c r="D77" s="40">
        <v>0</v>
      </c>
      <c r="E77" s="41" t="e">
        <f t="shared" si="1"/>
        <v>#DIV/0!</v>
      </c>
    </row>
    <row r="78" spans="1:6" ht="19.5" customHeight="1">
      <c r="A78" s="15" t="s">
        <v>121</v>
      </c>
      <c r="B78" s="16" t="s">
        <v>122</v>
      </c>
      <c r="C78" s="18">
        <f>C79+C80+C81+C82</f>
        <v>3473.8</v>
      </c>
      <c r="D78" s="18">
        <f>D79+D80+D81+D82</f>
        <v>548.7</v>
      </c>
      <c r="E78" s="39">
        <f t="shared" si="1"/>
        <v>15.795382578156486</v>
      </c>
      <c r="F78" s="28"/>
    </row>
    <row r="79" spans="1:6" ht="19.5" customHeight="1">
      <c r="A79" s="21" t="s">
        <v>123</v>
      </c>
      <c r="B79" s="22" t="s">
        <v>124</v>
      </c>
      <c r="C79" s="23">
        <v>235.1</v>
      </c>
      <c r="D79" s="23">
        <v>99.9</v>
      </c>
      <c r="E79" s="41">
        <f t="shared" si="1"/>
        <v>42.492556358996175</v>
      </c>
      <c r="F79" s="26"/>
    </row>
    <row r="80" spans="1:5" ht="19.5" customHeight="1">
      <c r="A80" s="21" t="s">
        <v>125</v>
      </c>
      <c r="B80" s="22" t="s">
        <v>126</v>
      </c>
      <c r="C80" s="23"/>
      <c r="D80" s="23"/>
      <c r="E80" s="41"/>
    </row>
    <row r="81" spans="1:5" ht="19.5" customHeight="1">
      <c r="A81" s="21" t="s">
        <v>127</v>
      </c>
      <c r="B81" s="22" t="s">
        <v>128</v>
      </c>
      <c r="C81" s="23">
        <v>412.3</v>
      </c>
      <c r="D81" s="23">
        <v>92.7</v>
      </c>
      <c r="E81" s="41">
        <f aca="true" t="shared" si="2" ref="E81:E92">D81/C81*100</f>
        <v>22.48362842590347</v>
      </c>
    </row>
    <row r="82" spans="1:5" ht="19.5" customHeight="1">
      <c r="A82" s="21" t="s">
        <v>129</v>
      </c>
      <c r="B82" s="22" t="s">
        <v>130</v>
      </c>
      <c r="C82" s="23">
        <v>2826.4</v>
      </c>
      <c r="D82" s="23">
        <v>356.1</v>
      </c>
      <c r="E82" s="41">
        <f t="shared" si="2"/>
        <v>12.599065949617888</v>
      </c>
    </row>
    <row r="83" spans="1:5" ht="19.5" customHeight="1">
      <c r="A83" s="21" t="s">
        <v>96</v>
      </c>
      <c r="B83" s="22" t="s">
        <v>130</v>
      </c>
      <c r="C83" s="23">
        <v>1694.6</v>
      </c>
      <c r="D83" s="23">
        <v>183.2</v>
      </c>
      <c r="E83" s="41">
        <f t="shared" si="2"/>
        <v>10.81081081081081</v>
      </c>
    </row>
    <row r="84" spans="1:5" ht="19.5" customHeight="1">
      <c r="A84" s="15" t="s">
        <v>131</v>
      </c>
      <c r="B84" s="16" t="s">
        <v>132</v>
      </c>
      <c r="C84" s="39">
        <f>C85</f>
        <v>0</v>
      </c>
      <c r="D84" s="39">
        <f>D85</f>
        <v>0</v>
      </c>
      <c r="E84" s="41" t="e">
        <f t="shared" si="2"/>
        <v>#DIV/0!</v>
      </c>
    </row>
    <row r="85" spans="1:5" ht="19.5" customHeight="1">
      <c r="A85" s="21" t="s">
        <v>133</v>
      </c>
      <c r="B85" s="22" t="s">
        <v>134</v>
      </c>
      <c r="C85" s="41">
        <v>0</v>
      </c>
      <c r="D85" s="41">
        <v>0</v>
      </c>
      <c r="E85" s="41" t="e">
        <f t="shared" si="2"/>
        <v>#DIV/0!</v>
      </c>
    </row>
    <row r="86" spans="1:5" ht="19.5" customHeight="1">
      <c r="A86" s="15" t="s">
        <v>135</v>
      </c>
      <c r="B86" s="16" t="s">
        <v>136</v>
      </c>
      <c r="C86" s="18">
        <f>C87</f>
        <v>1865</v>
      </c>
      <c r="D86" s="18">
        <f>D87</f>
        <v>120.2</v>
      </c>
      <c r="E86" s="39">
        <f t="shared" si="2"/>
        <v>6.445040214477212</v>
      </c>
    </row>
    <row r="87" spans="1:5" ht="19.5" customHeight="1">
      <c r="A87" s="21" t="s">
        <v>137</v>
      </c>
      <c r="B87" s="22" t="s">
        <v>138</v>
      </c>
      <c r="C87" s="23">
        <v>1865</v>
      </c>
      <c r="D87" s="23">
        <v>120.2</v>
      </c>
      <c r="E87" s="41">
        <f t="shared" si="2"/>
        <v>6.445040214477212</v>
      </c>
    </row>
    <row r="88" spans="1:5" ht="19.5" customHeight="1">
      <c r="A88" s="21" t="s">
        <v>96</v>
      </c>
      <c r="B88" s="22" t="s">
        <v>138</v>
      </c>
      <c r="C88" s="23">
        <v>1636.5</v>
      </c>
      <c r="D88" s="23">
        <v>49.9</v>
      </c>
      <c r="E88" s="41">
        <f t="shared" si="2"/>
        <v>3.049190345249007</v>
      </c>
    </row>
    <row r="89" spans="1:5" ht="19.5" customHeight="1">
      <c r="A89" s="15" t="s">
        <v>139</v>
      </c>
      <c r="B89" s="16" t="s">
        <v>140</v>
      </c>
      <c r="C89" s="44">
        <f>C90+C91</f>
        <v>131.4</v>
      </c>
      <c r="D89" s="44">
        <f>D90+D91</f>
        <v>7.9</v>
      </c>
      <c r="E89" s="41">
        <f t="shared" si="2"/>
        <v>6.012176560121765</v>
      </c>
    </row>
    <row r="90" spans="1:5" ht="19.5" customHeight="1">
      <c r="A90" s="21" t="s">
        <v>141</v>
      </c>
      <c r="B90" s="22" t="s">
        <v>142</v>
      </c>
      <c r="C90" s="41">
        <v>47.2</v>
      </c>
      <c r="D90" s="40">
        <v>7.9</v>
      </c>
      <c r="E90" s="41">
        <f t="shared" si="2"/>
        <v>16.73728813559322</v>
      </c>
    </row>
    <row r="91" spans="1:5" ht="16.5" customHeight="1">
      <c r="A91" s="21" t="s">
        <v>143</v>
      </c>
      <c r="B91" s="22" t="s">
        <v>144</v>
      </c>
      <c r="C91" s="41">
        <v>84.2</v>
      </c>
      <c r="D91" s="40">
        <v>0</v>
      </c>
      <c r="E91" s="41">
        <f t="shared" si="2"/>
        <v>0</v>
      </c>
    </row>
    <row r="92" spans="1:5" ht="1.5" customHeight="1" hidden="1">
      <c r="A92" s="15" t="s">
        <v>145</v>
      </c>
      <c r="B92" s="16" t="s">
        <v>146</v>
      </c>
      <c r="C92" s="39">
        <f>C93</f>
        <v>0</v>
      </c>
      <c r="D92" s="39">
        <f>D93</f>
        <v>0</v>
      </c>
      <c r="E92" s="39" t="e">
        <f t="shared" si="2"/>
        <v>#DIV/0!</v>
      </c>
    </row>
    <row r="93" spans="1:5" ht="20.25" customHeight="1" hidden="1">
      <c r="A93" s="21" t="s">
        <v>147</v>
      </c>
      <c r="B93" s="22" t="s">
        <v>148</v>
      </c>
      <c r="C93" s="41"/>
      <c r="D93" s="41"/>
      <c r="E93" s="41"/>
    </row>
    <row r="94" spans="1:5" ht="19.5" customHeight="1">
      <c r="A94" s="15" t="s">
        <v>149</v>
      </c>
      <c r="B94" s="16" t="s">
        <v>150</v>
      </c>
      <c r="C94" s="44">
        <f>C95</f>
        <v>30</v>
      </c>
      <c r="D94" s="44">
        <f>D95</f>
        <v>2.9</v>
      </c>
      <c r="E94" s="39">
        <f>D94/C94*100</f>
        <v>9.666666666666666</v>
      </c>
    </row>
    <row r="95" spans="1:5" ht="19.5" customHeight="1">
      <c r="A95" s="21" t="s">
        <v>151</v>
      </c>
      <c r="B95" s="22" t="s">
        <v>152</v>
      </c>
      <c r="C95" s="40">
        <v>30</v>
      </c>
      <c r="D95" s="40">
        <v>2.9</v>
      </c>
      <c r="E95" s="41">
        <f>D95/C95*100</f>
        <v>9.666666666666666</v>
      </c>
    </row>
    <row r="96" spans="1:5" ht="19.5" customHeight="1">
      <c r="A96" s="15" t="s">
        <v>153</v>
      </c>
      <c r="B96" s="16" t="s">
        <v>154</v>
      </c>
      <c r="C96" s="44">
        <f>C97</f>
        <v>0</v>
      </c>
      <c r="D96" s="44">
        <f>D97</f>
        <v>0</v>
      </c>
      <c r="E96" s="39" t="e">
        <f>D96/C96*100</f>
        <v>#DIV/0!</v>
      </c>
    </row>
    <row r="97" spans="1:5" ht="19.5" customHeight="1">
      <c r="A97" s="21" t="s">
        <v>155</v>
      </c>
      <c r="B97" s="22" t="s">
        <v>156</v>
      </c>
      <c r="C97" s="40">
        <v>0</v>
      </c>
      <c r="D97" s="40">
        <v>0</v>
      </c>
      <c r="E97" s="41" t="e">
        <f>D97/C97*100</f>
        <v>#DIV/0!</v>
      </c>
    </row>
    <row r="98" spans="1:5" ht="19.5" customHeight="1">
      <c r="A98" s="15"/>
      <c r="B98" s="16"/>
      <c r="C98" s="41"/>
      <c r="D98" s="39"/>
      <c r="E98" s="41"/>
    </row>
    <row r="99" spans="1:5" ht="19.5" customHeight="1">
      <c r="A99" s="15" t="s">
        <v>157</v>
      </c>
      <c r="B99" s="16" t="s">
        <v>158</v>
      </c>
      <c r="C99" s="18">
        <f>C62+C69+C72+C75+C78+C84+C86+C89+C92+C94+C96</f>
        <v>7413.7</v>
      </c>
      <c r="D99" s="18">
        <f>D62+D69+D72+D75+D78+D84+D86+D89+D92+D94+D96</f>
        <v>909.9000000000001</v>
      </c>
      <c r="E99" s="39">
        <f>D99/C99*100</f>
        <v>12.273223896300095</v>
      </c>
    </row>
    <row r="100" spans="1:5" ht="19.5" customHeight="1">
      <c r="A100" s="15" t="s">
        <v>159</v>
      </c>
      <c r="B100" s="16" t="s">
        <v>158</v>
      </c>
      <c r="C100" s="39">
        <f>C59-C99</f>
        <v>-104.69999999999982</v>
      </c>
      <c r="D100" s="39">
        <f>D59-D99</f>
        <v>-85.29999999999995</v>
      </c>
      <c r="E100" s="39"/>
    </row>
    <row r="101" spans="1:5" ht="19.5" customHeight="1">
      <c r="A101" s="45"/>
      <c r="B101" s="16"/>
      <c r="C101" s="39"/>
      <c r="D101" s="39"/>
      <c r="E101" s="39"/>
    </row>
  </sheetData>
  <sheetProtection selectLockedCells="1" selectUnlockedCells="1"/>
  <mergeCells count="12">
    <mergeCell ref="D5:E5"/>
    <mergeCell ref="A6:E6"/>
    <mergeCell ref="A1:E1"/>
    <mergeCell ref="B2:E2"/>
    <mergeCell ref="B3:E3"/>
    <mergeCell ref="B4:E4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4">
      <selection activeCell="D12" sqref="D12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175</v>
      </c>
      <c r="B3" s="65"/>
      <c r="C3" s="65"/>
      <c r="D3" s="65"/>
    </row>
    <row r="4" ht="18.75" hidden="1">
      <c r="A4" s="47"/>
    </row>
    <row r="5" spans="1:4" ht="54.75" customHeight="1">
      <c r="A5" s="48" t="s">
        <v>160</v>
      </c>
      <c r="B5" s="49" t="s">
        <v>161</v>
      </c>
      <c r="C5" s="50" t="s">
        <v>176</v>
      </c>
      <c r="D5" s="50" t="s">
        <v>180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5">
      <c r="A12" s="51" t="s">
        <v>169</v>
      </c>
      <c r="B12" s="52" t="s">
        <v>170</v>
      </c>
      <c r="C12" s="54">
        <v>1689.4</v>
      </c>
      <c r="D12" s="54">
        <v>179.2</v>
      </c>
    </row>
    <row r="13" spans="1:4" ht="21.75" customHeight="1">
      <c r="A13" s="51"/>
      <c r="B13" s="52" t="s">
        <v>164</v>
      </c>
      <c r="C13" s="54">
        <v>1689.4</v>
      </c>
      <c r="D13" s="54">
        <v>179.2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179.2</v>
      </c>
    </row>
    <row r="17" spans="1:4" ht="19.5" customHeight="1">
      <c r="A17" s="51"/>
      <c r="B17" s="52" t="s">
        <v>164</v>
      </c>
      <c r="C17" s="54">
        <v>1689.4</v>
      </c>
      <c r="D17" s="54">
        <v>179.2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2018-03-11T07:33:22Z</dcterms:created>
  <dcterms:modified xsi:type="dcterms:W3CDTF">2018-03-11T07:33:22Z</dcterms:modified>
  <cp:category/>
  <cp:version/>
  <cp:contentType/>
  <cp:contentStatus/>
</cp:coreProperties>
</file>