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500" activeTab="0"/>
  </bookViews>
  <sheets>
    <sheet name="Документ (1)" sheetId="1" r:id="rId1"/>
  </sheets>
  <definedNames>
    <definedName name="_xlnm._FilterDatabase" localSheetId="0" hidden="1">'Документ (1)'!$A$8:$F$36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<sst xmlns="http://schemas.openxmlformats.org/spreadsheetml/2006/main" count="77" uniqueCount="49">
  <si>
    <t xml:space="preserve">                                                                                                       Приложение 3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</si>
  <si>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</si>
  <si>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</si>
  <si>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 рублей</t>
  </si>
  <si>
    <t>Наименование</t>
  </si>
  <si>
    <t>Код раздела</t>
  </si>
  <si>
    <t>Код подраздела</t>
  </si>
  <si>
    <t>% исполнения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</si>
  <si>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</si>
  <si>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</si>
  <si>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</si>
  <si>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</si>
  <si>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</si>
  <si>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</si>
  <si>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</si>
  <si>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Национальная оборона</t>
  </si>
  <si>
    <t>02</t>
  </si>
  <si>
    <t>Мобилизационная и вневойсковая подготовка</t>
  </si>
  <si>
    <t>03</t>
  </si>
  <si>
    <t xml:space="preserve">Национальная безопасность и правоохранительная деятельность 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</si>
  <si>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</si>
  <si>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</si>
  <si>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</si>
  <si>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</si>
  <si>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</si>
  <si>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</si>
  <si>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</si>
  <si>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Молодежная политика и оздоровление детей</t>
  </si>
  <si>
    <t>270 914,2</t>
  </si>
  <si>
    <t>Другие вопросы в области образования</t>
  </si>
  <si>
    <t>367 370,6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</si>
  <si>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</si>
  <si>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</si>
  <si>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</si>
  <si>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</si>
  <si>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</si>
  <si>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</si>
  <si>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 xml:space="preserve">Физическая культура и спорт </t>
  </si>
  <si>
    <t>11</t>
  </si>
  <si>
    <t>Массовый спорт</t>
  </si>
  <si>
    <t xml:space="preserve">                                                                                   </t>
  </si>
  <si>
    <t>Расходы на обеспечение функций Избирательной комиссии Владимирской области</t>
  </si>
  <si>
    <t>07</t>
  </si>
  <si>
    <t>Национальная безопасность и правоохранительная деятельность</t>
  </si>
  <si>
    <t>Обеспечение проведения выборов и референдумов</t>
  </si>
  <si>
    <t>Отчет об исполнении бюджета по разделам и подразделам функциональной классификации расхода бюджета муниципального образования Пенкинское за 2019 год</t>
  </si>
  <si>
    <t>План на 2019 год</t>
  </si>
  <si>
    <t>Факт за 2019 год</t>
  </si>
  <si>
    <t>От 27.05.2020   № 167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</si>
</sst>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60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2" applyNumberFormat="0" applyAlignment="0" applyProtection="0"/>
    <xf numFmtId="0" fontId="46" fillId="34" borderId="3" applyNumberFormat="0" applyAlignment="0" applyProtection="0"/>
    <xf numFmtId="0" fontId="47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9" fillId="39" borderId="0" applyNumberFormat="0" applyBorder="0" applyAlignment="0" applyProtection="0"/>
  </cellStyleXfs>
  <cellXfs count="26">
    <xf numFmtId="0" fontId="0" fillId="0" borderId="0" xfId="0" applyAlignment="1">
      <alignment/>
    </xf>
    <xf numFmtId="0" fontId="13" fillId="0" borderId="0" xfId="0" applyFont="1" applyAlignment="1">
      <alignment/>
    </xf>
    <xf numFmtId="0" fontId="0" fillId="40" borderId="0" xfId="0" applyFill="1" applyAlignment="1">
      <alignment horizontal="center" vertical="center" shrinkToFit="1"/>
    </xf>
    <xf numFmtId="0" fontId="16" fillId="0" borderId="0" xfId="0" applyFont="1" applyAlignment="1">
      <alignment horizontal="right" vertical="top" wrapText="1"/>
    </xf>
    <xf numFmtId="0" fontId="17" fillId="0" borderId="11" xfId="0" applyFont="1" applyBorder="1" applyAlignment="1">
      <alignment horizontal="center" wrapText="1"/>
    </xf>
    <xf numFmtId="0" fontId="18" fillId="40" borderId="11" xfId="0" applyFont="1" applyFill="1" applyBorder="1" applyAlignment="1">
      <alignment horizontal="center" wrapText="1"/>
    </xf>
    <xf numFmtId="0" fontId="18" fillId="40" borderId="11" xfId="0" applyFont="1" applyFill="1" applyBorder="1" applyAlignment="1">
      <alignment horizontal="center" vertical="center" wrapText="1"/>
    </xf>
    <xf numFmtId="0" fontId="19" fillId="40" borderId="11" xfId="0" applyFont="1" applyFill="1" applyBorder="1" applyAlignment="1">
      <alignment horizontal="center" vertical="center" wrapText="1"/>
    </xf>
    <xf numFmtId="0" fontId="20" fillId="40" borderId="11" xfId="0" applyFont="1" applyFill="1" applyBorder="1" applyAlignment="1">
      <alignment horizontal="center" vertical="center" shrinkToFit="1"/>
    </xf>
    <xf numFmtId="0" fontId="22" fillId="40" borderId="11" xfId="0" applyFont="1" applyFill="1" applyBorder="1" applyAlignment="1">
      <alignment vertical="top" wrapText="1"/>
    </xf>
    <xf numFmtId="0" fontId="23" fillId="40" borderId="11" xfId="0" applyFont="1" applyFill="1" applyBorder="1" applyAlignment="1">
      <alignment vertical="top" wrapText="1"/>
    </xf>
    <xf numFmtId="166" fontId="22" fillId="40" borderId="11" xfId="0" applyNumberFormat="1" applyFont="1" applyFill="1" applyBorder="1" applyAlignment="1">
      <alignment horizontal="right" vertical="top" wrapText="1"/>
    </xf>
    <xf numFmtId="0" fontId="22" fillId="0" borderId="11" xfId="0" applyFont="1" applyBorder="1" applyAlignment="1">
      <alignment vertical="top" wrapText="1"/>
    </xf>
    <xf numFmtId="49" fontId="22" fillId="0" borderId="11" xfId="0" applyNumberFormat="1" applyFont="1" applyBorder="1" applyAlignment="1">
      <alignment horizontal="center" vertical="top" wrapText="1"/>
    </xf>
    <xf numFmtId="49" fontId="23" fillId="0" borderId="11" xfId="0" applyNumberFormat="1" applyFont="1" applyBorder="1" applyAlignment="1">
      <alignment horizontal="center" vertical="top" wrapText="1"/>
    </xf>
    <xf numFmtId="166" fontId="22" fillId="0" borderId="11" xfId="0" applyNumberFormat="1" applyFont="1" applyBorder="1" applyAlignment="1">
      <alignment horizontal="right" vertical="top" wrapText="1"/>
    </xf>
    <xf numFmtId="0" fontId="17" fillId="0" borderId="11" xfId="0" applyFont="1" applyBorder="1" applyAlignment="1">
      <alignment vertical="top" wrapText="1"/>
    </xf>
    <xf numFmtId="49" fontId="17" fillId="0" borderId="11" xfId="0" applyNumberFormat="1" applyFont="1" applyBorder="1" applyAlignment="1">
      <alignment horizontal="center" vertical="top" wrapText="1"/>
    </xf>
    <xf numFmtId="166" fontId="17" fillId="0" borderId="11" xfId="0" applyNumberFormat="1" applyFont="1" applyBorder="1" applyAlignment="1">
      <alignment horizontal="right" vertical="top" wrapText="1"/>
    </xf>
    <xf numFmtId="0" fontId="24" fillId="40" borderId="11" xfId="0" applyFont="1" applyFill="1" applyBorder="1" applyAlignment="1">
      <alignment horizontal="left" vertical="top" wrapText="1"/>
    </xf>
    <xf numFmtId="0" fontId="18" fillId="40" borderId="11" xfId="0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0" fontId="21" fillId="40" borderId="11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right"/>
    </xf>
    <xf numFmtId="0" fontId="14" fillId="40" borderId="0" xfId="0" applyFont="1" applyFill="1" applyAlignment="1">
      <alignment horizontal="center" wrapText="1"/>
    </xf>
    <xf numFmtId="0" fontId="15" fillId="40" borderId="0" xfId="0" applyFont="1" applyFill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36"/>
  <sheetViews>
    <sheetView showGridLines="0" showZeros="0" tabSelected="1" zoomScalePageLayoutView="0" workbookViewId="0" topLeftCell="A1">
      <selection activeCell="B4" sqref="B4:F4"/>
    </sheetView>
  </sheetViews>
  <sheetFormatPr defaultColWidth="9.00390625" defaultRowHeight="12.75"/>
  <cols>
    <col min="1" max="1" width="57.875" style="0" customWidth="1"/>
    <col min="2" max="2" width="12.125" style="0" customWidth="1"/>
    <col min="3" max="5" width="14.625" style="0" customWidth="1"/>
    <col min="6" max="6" width="13.625" style="0" customWidth="1"/>
  </cols>
  <sheetData>
    <row r="1" spans="1:6" ht="12.75">
      <c r="A1" s="1"/>
      <c r="B1" s="23" t="s">
        <v>0</v>
      </c>
      <c r="C1" s="23"/>
      <c r="D1" s="23"/>
      <c r="E1" s="23"/>
      <c r="F1" s="23"/>
    </row>
    <row r="2" spans="1:6" ht="12.75">
      <c r="A2" s="1"/>
      <c r="B2" s="23" t="s">
        <v>1</v>
      </c>
      <c r="C2" s="23"/>
      <c r="D2" s="23"/>
      <c r="E2" s="23"/>
      <c r="F2" s="23"/>
    </row>
    <row r="3" spans="1:6" ht="12.75">
      <c r="A3" s="1" t="s">
        <v>40</v>
      </c>
      <c r="B3" s="23" t="s">
        <v>2</v>
      </c>
      <c r="C3" s="23"/>
      <c r="D3" s="23"/>
      <c r="E3" s="23"/>
      <c r="F3" s="23"/>
    </row>
    <row r="4" spans="1:6" ht="12.75">
      <c r="A4" s="1"/>
      <c r="B4" s="23" t="s">
        <v>48</v>
      </c>
      <c r="C4" s="23"/>
      <c r="D4" s="23"/>
      <c r="E4" s="23"/>
      <c r="F4" s="23"/>
    </row>
    <row r="5" spans="1:7" ht="69.75" customHeight="1">
      <c r="A5" s="24" t="s">
        <v>45</v>
      </c>
      <c r="B5" s="24"/>
      <c r="C5" s="24"/>
      <c r="D5" s="24"/>
      <c r="E5" s="24"/>
      <c r="F5" s="24"/>
      <c r="G5" s="24"/>
    </row>
    <row r="6" spans="1:6" ht="12.75" customHeight="1">
      <c r="A6" s="25"/>
      <c r="B6" s="25"/>
      <c r="C6" s="25"/>
      <c r="D6" s="25"/>
      <c r="E6" s="25"/>
      <c r="F6" s="25"/>
    </row>
    <row r="7" spans="1:6" ht="12.75">
      <c r="A7" s="2"/>
      <c r="B7" s="2"/>
      <c r="C7" s="2"/>
      <c r="D7" s="2"/>
      <c r="E7" s="2"/>
      <c r="F7" s="3" t="s">
        <v>3</v>
      </c>
    </row>
    <row r="8" spans="1:6" ht="37.5">
      <c r="A8" s="4" t="s">
        <v>4</v>
      </c>
      <c r="B8" s="5" t="s">
        <v>5</v>
      </c>
      <c r="C8" s="6" t="s">
        <v>6</v>
      </c>
      <c r="D8" s="7" t="s">
        <v>46</v>
      </c>
      <c r="E8" s="7" t="s">
        <v>47</v>
      </c>
      <c r="F8" s="7" t="s">
        <v>7</v>
      </c>
    </row>
    <row r="9" spans="1:6" ht="12.75">
      <c r="A9" s="8">
        <v>1</v>
      </c>
      <c r="B9" s="8">
        <f>A9+1</f>
        <v>2</v>
      </c>
      <c r="C9" s="8">
        <f>B9+1</f>
        <v>3</v>
      </c>
      <c r="D9" s="8">
        <f>C9+1</f>
        <v>4</v>
      </c>
      <c r="E9" s="8">
        <f>D9+1</f>
        <v>5</v>
      </c>
      <c r="F9" s="8">
        <f>E9+1</f>
        <v>6</v>
      </c>
    </row>
    <row r="10" spans="1:6" ht="12.75">
      <c r="A10" s="22"/>
      <c r="B10" s="22"/>
      <c r="C10" s="22"/>
      <c r="D10" s="22"/>
      <c r="E10" s="22"/>
      <c r="F10" s="22"/>
    </row>
    <row r="11" spans="1:6" ht="18.75">
      <c r="A11" s="9" t="s">
        <v>8</v>
      </c>
      <c r="B11" s="10"/>
      <c r="C11" s="10"/>
      <c r="D11" s="11">
        <f>D12+D18+D20+D24+D30+D32+D35+D22</f>
        <v>8524.3</v>
      </c>
      <c r="E11" s="11">
        <f>E12+E18+E20+E24+E30+E32+E35+E22</f>
        <v>8273.7</v>
      </c>
      <c r="F11" s="11">
        <f aca="true" t="shared" si="0" ref="F11:F36">E11/D11*100</f>
        <v>97.06016916345038</v>
      </c>
    </row>
    <row r="12" spans="1:6" ht="18.75">
      <c r="A12" s="12" t="s">
        <v>9</v>
      </c>
      <c r="B12" s="13" t="s">
        <v>10</v>
      </c>
      <c r="C12" s="14"/>
      <c r="D12" s="15">
        <f>D13+D14+D17+D16</f>
        <v>2105.8</v>
      </c>
      <c r="E12" s="15">
        <f>E13+E14+E17+E16</f>
        <v>1933</v>
      </c>
      <c r="F12" s="11">
        <f t="shared" si="0"/>
        <v>91.79409250641086</v>
      </c>
    </row>
    <row r="13" spans="1:6" ht="74.25" customHeight="1">
      <c r="A13" s="16" t="s">
        <v>11</v>
      </c>
      <c r="B13" s="17" t="s">
        <v>10</v>
      </c>
      <c r="C13" s="17" t="s">
        <v>12</v>
      </c>
      <c r="D13" s="18">
        <v>1972.5</v>
      </c>
      <c r="E13" s="18">
        <v>1825.5</v>
      </c>
      <c r="F13" s="11">
        <f t="shared" si="0"/>
        <v>92.54752851711027</v>
      </c>
    </row>
    <row r="14" spans="1:6" s="21" customFormat="1" ht="18.75" customHeight="1">
      <c r="A14" s="12" t="s">
        <v>44</v>
      </c>
      <c r="B14" s="13" t="s">
        <v>10</v>
      </c>
      <c r="C14" s="13" t="s">
        <v>42</v>
      </c>
      <c r="D14" s="15">
        <v>64.8</v>
      </c>
      <c r="E14" s="15">
        <v>64.8</v>
      </c>
      <c r="F14" s="11">
        <f t="shared" si="0"/>
        <v>100</v>
      </c>
    </row>
    <row r="15" spans="1:6" ht="56.25">
      <c r="A15" s="16" t="s">
        <v>41</v>
      </c>
      <c r="B15" s="17" t="s">
        <v>10</v>
      </c>
      <c r="C15" s="17" t="s">
        <v>42</v>
      </c>
      <c r="D15" s="18">
        <v>64.8</v>
      </c>
      <c r="E15" s="18">
        <v>64.8</v>
      </c>
      <c r="F15" s="11">
        <f t="shared" si="0"/>
        <v>100</v>
      </c>
    </row>
    <row r="16" spans="1:6" ht="18.75">
      <c r="A16" s="16" t="s">
        <v>13</v>
      </c>
      <c r="B16" s="17" t="s">
        <v>10</v>
      </c>
      <c r="C16" s="17" t="s">
        <v>38</v>
      </c>
      <c r="D16" s="18">
        <v>20</v>
      </c>
      <c r="E16" s="18"/>
      <c r="F16" s="11">
        <f t="shared" si="0"/>
        <v>0</v>
      </c>
    </row>
    <row r="17" spans="1:6" ht="18.75">
      <c r="A17" s="16" t="s">
        <v>14</v>
      </c>
      <c r="B17" s="17" t="s">
        <v>10</v>
      </c>
      <c r="C17" s="17">
        <v>13</v>
      </c>
      <c r="D17" s="18">
        <v>48.5</v>
      </c>
      <c r="E17" s="18">
        <v>42.7</v>
      </c>
      <c r="F17" s="11">
        <f t="shared" si="0"/>
        <v>88.04123711340208</v>
      </c>
    </row>
    <row r="18" spans="1:6" ht="18.75">
      <c r="A18" s="12" t="s">
        <v>15</v>
      </c>
      <c r="B18" s="13" t="s">
        <v>16</v>
      </c>
      <c r="C18" s="14"/>
      <c r="D18" s="15">
        <f>D19</f>
        <v>101.3</v>
      </c>
      <c r="E18" s="15">
        <f>E19</f>
        <v>101.3</v>
      </c>
      <c r="F18" s="11">
        <f t="shared" si="0"/>
        <v>100</v>
      </c>
    </row>
    <row r="19" spans="1:6" ht="23.25" customHeight="1">
      <c r="A19" s="16" t="s">
        <v>17</v>
      </c>
      <c r="B19" s="17" t="s">
        <v>16</v>
      </c>
      <c r="C19" s="17" t="s">
        <v>18</v>
      </c>
      <c r="D19" s="18">
        <v>101.3</v>
      </c>
      <c r="E19" s="18">
        <v>101.3</v>
      </c>
      <c r="F19" s="11">
        <f t="shared" si="0"/>
        <v>100</v>
      </c>
    </row>
    <row r="20" spans="1:6" ht="39.75" customHeight="1" hidden="1">
      <c r="A20" s="19" t="s">
        <v>19</v>
      </c>
      <c r="B20" s="13" t="s">
        <v>18</v>
      </c>
      <c r="C20" s="13"/>
      <c r="D20" s="15">
        <f>D21</f>
        <v>0</v>
      </c>
      <c r="E20" s="15">
        <f>E21</f>
        <v>0</v>
      </c>
      <c r="F20" s="11" t="e">
        <f t="shared" si="0"/>
        <v>#DIV/0!</v>
      </c>
    </row>
    <row r="21" spans="1:6" ht="57.75" customHeight="1" hidden="1">
      <c r="A21" s="20" t="s">
        <v>20</v>
      </c>
      <c r="B21" s="17" t="s">
        <v>18</v>
      </c>
      <c r="C21" s="17" t="s">
        <v>21</v>
      </c>
      <c r="D21" s="18">
        <v>0</v>
      </c>
      <c r="E21" s="18"/>
      <c r="F21" s="11" t="e">
        <f t="shared" si="0"/>
        <v>#DIV/0!</v>
      </c>
    </row>
    <row r="22" spans="1:6" s="21" customFormat="1" ht="42" customHeight="1">
      <c r="A22" s="19" t="s">
        <v>43</v>
      </c>
      <c r="B22" s="13" t="s">
        <v>18</v>
      </c>
      <c r="C22" s="13"/>
      <c r="D22" s="15">
        <f>D23</f>
        <v>70</v>
      </c>
      <c r="E22" s="15">
        <f>E23</f>
        <v>68.6</v>
      </c>
      <c r="F22" s="11">
        <f t="shared" si="0"/>
        <v>97.99999999999999</v>
      </c>
    </row>
    <row r="23" spans="1:6" ht="57.75" customHeight="1">
      <c r="A23" s="20" t="s">
        <v>20</v>
      </c>
      <c r="B23" s="17" t="s">
        <v>18</v>
      </c>
      <c r="C23" s="17" t="s">
        <v>21</v>
      </c>
      <c r="D23" s="18">
        <v>70</v>
      </c>
      <c r="E23" s="18">
        <v>68.6</v>
      </c>
      <c r="F23" s="11">
        <f t="shared" si="0"/>
        <v>97.99999999999999</v>
      </c>
    </row>
    <row r="24" spans="1:6" ht="18.75">
      <c r="A24" s="12" t="s">
        <v>22</v>
      </c>
      <c r="B24" s="13" t="s">
        <v>23</v>
      </c>
      <c r="C24" s="14"/>
      <c r="D24" s="15">
        <f>D25+D26+D27</f>
        <v>3709.6</v>
      </c>
      <c r="E24" s="15">
        <f>E25+E26+E27</f>
        <v>3633.2000000000003</v>
      </c>
      <c r="F24" s="11">
        <f t="shared" si="0"/>
        <v>97.94047875781756</v>
      </c>
    </row>
    <row r="25" spans="1:6" ht="18.75">
      <c r="A25" s="16" t="s">
        <v>24</v>
      </c>
      <c r="B25" s="17" t="s">
        <v>23</v>
      </c>
      <c r="C25" s="17" t="s">
        <v>10</v>
      </c>
      <c r="D25" s="18">
        <v>11.2</v>
      </c>
      <c r="E25" s="18">
        <v>11.2</v>
      </c>
      <c r="F25" s="11">
        <f t="shared" si="0"/>
        <v>100</v>
      </c>
    </row>
    <row r="26" spans="1:6" ht="18.75">
      <c r="A26" s="20" t="s">
        <v>25</v>
      </c>
      <c r="B26" s="17" t="s">
        <v>23</v>
      </c>
      <c r="C26" s="17" t="s">
        <v>18</v>
      </c>
      <c r="D26" s="18">
        <v>625.7</v>
      </c>
      <c r="E26" s="18">
        <v>601.1</v>
      </c>
      <c r="F26" s="11">
        <f t="shared" si="0"/>
        <v>96.0684033882052</v>
      </c>
    </row>
    <row r="27" spans="1:6" ht="37.5">
      <c r="A27" s="16" t="s">
        <v>26</v>
      </c>
      <c r="B27" s="17" t="s">
        <v>23</v>
      </c>
      <c r="C27" s="17" t="s">
        <v>23</v>
      </c>
      <c r="D27" s="18">
        <v>3072.7</v>
      </c>
      <c r="E27" s="18">
        <v>3020.9</v>
      </c>
      <c r="F27" s="11">
        <f t="shared" si="0"/>
        <v>98.31418622058776</v>
      </c>
    </row>
    <row r="28" spans="1:6" ht="75" customHeight="1" hidden="1">
      <c r="A28" s="16" t="s">
        <v>27</v>
      </c>
      <c r="B28" s="17">
        <v>7</v>
      </c>
      <c r="C28" s="17">
        <v>7</v>
      </c>
      <c r="D28" s="18" t="s">
        <v>28</v>
      </c>
      <c r="E28" s="18" t="s">
        <v>28</v>
      </c>
      <c r="F28" s="11" t="e">
        <f t="shared" si="0"/>
        <v>#VALUE!</v>
      </c>
    </row>
    <row r="29" spans="1:6" ht="15" customHeight="1" hidden="1">
      <c r="A29" s="16" t="s">
        <v>29</v>
      </c>
      <c r="B29" s="17">
        <v>7</v>
      </c>
      <c r="C29" s="17">
        <v>9</v>
      </c>
      <c r="D29" s="18" t="s">
        <v>30</v>
      </c>
      <c r="E29" s="18" t="s">
        <v>30</v>
      </c>
      <c r="F29" s="11" t="e">
        <f t="shared" si="0"/>
        <v>#VALUE!</v>
      </c>
    </row>
    <row r="30" spans="1:6" ht="18.75">
      <c r="A30" s="12" t="s">
        <v>31</v>
      </c>
      <c r="B30" s="13" t="s">
        <v>32</v>
      </c>
      <c r="C30" s="14"/>
      <c r="D30" s="15">
        <f>D31</f>
        <v>2390.8</v>
      </c>
      <c r="E30" s="15">
        <f>E31</f>
        <v>2390.8</v>
      </c>
      <c r="F30" s="11">
        <f t="shared" si="0"/>
        <v>100</v>
      </c>
    </row>
    <row r="31" spans="1:6" ht="18.75">
      <c r="A31" s="16" t="s">
        <v>33</v>
      </c>
      <c r="B31" s="17" t="s">
        <v>32</v>
      </c>
      <c r="C31" s="17" t="s">
        <v>10</v>
      </c>
      <c r="D31" s="18">
        <v>2390.8</v>
      </c>
      <c r="E31" s="18">
        <v>2390.8</v>
      </c>
      <c r="F31" s="11">
        <f t="shared" si="0"/>
        <v>100</v>
      </c>
    </row>
    <row r="32" spans="1:6" ht="18.75">
      <c r="A32" s="12" t="s">
        <v>34</v>
      </c>
      <c r="B32" s="13">
        <v>10</v>
      </c>
      <c r="C32" s="14"/>
      <c r="D32" s="15">
        <f>D33+D34</f>
        <v>146.8</v>
      </c>
      <c r="E32" s="15">
        <f>E33+E34</f>
        <v>146.8</v>
      </c>
      <c r="F32" s="11">
        <f t="shared" si="0"/>
        <v>100</v>
      </c>
    </row>
    <row r="33" spans="1:6" ht="18.75">
      <c r="A33" s="16" t="s">
        <v>35</v>
      </c>
      <c r="B33" s="17">
        <v>10</v>
      </c>
      <c r="C33" s="17" t="s">
        <v>10</v>
      </c>
      <c r="D33" s="18">
        <v>55.2</v>
      </c>
      <c r="E33" s="18">
        <v>55.2</v>
      </c>
      <c r="F33" s="11">
        <f t="shared" si="0"/>
        <v>100</v>
      </c>
    </row>
    <row r="34" spans="1:6" ht="24.75" customHeight="1">
      <c r="A34" s="16" t="s">
        <v>36</v>
      </c>
      <c r="B34" s="17">
        <v>10</v>
      </c>
      <c r="C34" s="17" t="s">
        <v>18</v>
      </c>
      <c r="D34" s="18">
        <v>91.6</v>
      </c>
      <c r="E34" s="18">
        <v>91.6</v>
      </c>
      <c r="F34" s="11">
        <f t="shared" si="0"/>
        <v>100</v>
      </c>
    </row>
    <row r="35" spans="1:6" ht="24.75" customHeight="1" hidden="1">
      <c r="A35" s="19" t="s">
        <v>37</v>
      </c>
      <c r="B35" s="13" t="s">
        <v>38</v>
      </c>
      <c r="C35" s="17"/>
      <c r="D35" s="15">
        <f>D36</f>
        <v>0</v>
      </c>
      <c r="E35" s="15">
        <f>E36</f>
        <v>0</v>
      </c>
      <c r="F35" s="11" t="e">
        <f t="shared" si="0"/>
        <v>#DIV/0!</v>
      </c>
    </row>
    <row r="36" spans="1:6" ht="24.75" customHeight="1" hidden="1">
      <c r="A36" s="20" t="s">
        <v>39</v>
      </c>
      <c r="B36" s="17" t="s">
        <v>38</v>
      </c>
      <c r="C36" s="17" t="s">
        <v>16</v>
      </c>
      <c r="D36" s="18">
        <v>0</v>
      </c>
      <c r="E36" s="18">
        <v>0</v>
      </c>
      <c r="F36" s="11" t="e">
        <f t="shared" si="0"/>
        <v>#DIV/0!</v>
      </c>
    </row>
  </sheetData>
  <sheetProtection selectLockedCells="1" selectUnlockedCells="1"/>
  <autoFilter ref="A8:F36"/>
  <mergeCells count="7">
    <mergeCell ref="A10:F10"/>
    <mergeCell ref="B1:F1"/>
    <mergeCell ref="B2:F2"/>
    <mergeCell ref="B3:F3"/>
    <mergeCell ref="B4:F4"/>
    <mergeCell ref="A5:G5"/>
    <mergeCell ref="A6:F6"/>
  </mergeCells>
  <printOptions/>
  <pageMargins left="0.9840277777777777" right="0.39375" top="0.5118055555555555" bottom="0.39375" header="0.5118055555555555" footer="0.5118055555555555"/>
  <pageSetup fitToHeight="0" fitToWidth="1"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Шмелева</cp:lastModifiedBy>
  <cp:lastPrinted>2020-03-24T12:37:51Z</cp:lastPrinted>
  <dcterms:modified xsi:type="dcterms:W3CDTF">2020-05-27T11:12:37Z</dcterms:modified>
  <cp:category/>
  <cp:version/>
  <cp:contentType/>
  <cp:contentStatus/>
</cp:coreProperties>
</file>